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0\Publicaciones\"/>
    </mc:Choice>
  </mc:AlternateContent>
  <bookViews>
    <workbookView xWindow="0" yWindow="0" windowWidth="28800" windowHeight="12435" tabRatio="675"/>
  </bookViews>
  <sheets>
    <sheet name="2do Trim 2020" sheetId="91" r:id="rId1"/>
  </sheets>
  <calcPr calcId="152511"/>
</workbook>
</file>

<file path=xl/calcChain.xml><?xml version="1.0" encoding="utf-8"?>
<calcChain xmlns="http://schemas.openxmlformats.org/spreadsheetml/2006/main">
  <c r="H153" i="91" l="1"/>
  <c r="H123" i="91"/>
  <c r="M17" i="91" l="1"/>
  <c r="M18" i="91"/>
  <c r="M21" i="91"/>
  <c r="M22" i="91"/>
  <c r="M25" i="91"/>
  <c r="M26" i="91"/>
  <c r="M29" i="91"/>
  <c r="M30" i="91"/>
  <c r="M33" i="91"/>
  <c r="M14" i="91"/>
  <c r="F281" i="91"/>
  <c r="G281" i="91"/>
  <c r="H281" i="91"/>
  <c r="I281" i="91"/>
  <c r="J281" i="91"/>
  <c r="K281" i="91"/>
  <c r="L281" i="91"/>
  <c r="F282" i="91"/>
  <c r="G282" i="91"/>
  <c r="H282" i="91"/>
  <c r="I282" i="91"/>
  <c r="J282" i="91"/>
  <c r="K282" i="91"/>
  <c r="L282" i="91"/>
  <c r="F283" i="91"/>
  <c r="G283" i="91"/>
  <c r="H283" i="91"/>
  <c r="I283" i="91"/>
  <c r="J283" i="91"/>
  <c r="K283" i="91"/>
  <c r="L283" i="91"/>
  <c r="F284" i="91"/>
  <c r="G284" i="91"/>
  <c r="G18" i="91" s="1"/>
  <c r="H284" i="91"/>
  <c r="I284" i="91"/>
  <c r="J284" i="91"/>
  <c r="K284" i="91"/>
  <c r="L284" i="91"/>
  <c r="F285" i="91"/>
  <c r="G285" i="91"/>
  <c r="H285" i="91"/>
  <c r="I285" i="91"/>
  <c r="J285" i="91"/>
  <c r="K285" i="91"/>
  <c r="L285" i="91"/>
  <c r="F286" i="91"/>
  <c r="G286" i="91"/>
  <c r="H286" i="91"/>
  <c r="I286" i="91"/>
  <c r="J286" i="91"/>
  <c r="K286" i="91"/>
  <c r="L286" i="91"/>
  <c r="F287" i="91"/>
  <c r="G287" i="91"/>
  <c r="H287" i="91"/>
  <c r="I287" i="91"/>
  <c r="J287" i="91"/>
  <c r="K287" i="91"/>
  <c r="L287" i="91"/>
  <c r="F288" i="91"/>
  <c r="G288" i="91"/>
  <c r="G22" i="91" s="1"/>
  <c r="H288" i="91"/>
  <c r="I288" i="91"/>
  <c r="J288" i="91"/>
  <c r="K288" i="91"/>
  <c r="L288" i="91"/>
  <c r="F289" i="91"/>
  <c r="G289" i="91"/>
  <c r="H289" i="91"/>
  <c r="I289" i="91"/>
  <c r="J289" i="91"/>
  <c r="K289" i="91"/>
  <c r="L289" i="91"/>
  <c r="F290" i="91"/>
  <c r="G290" i="91"/>
  <c r="H290" i="91"/>
  <c r="I290" i="91"/>
  <c r="J290" i="91"/>
  <c r="K290" i="91"/>
  <c r="L290" i="91"/>
  <c r="F291" i="91"/>
  <c r="G291" i="91"/>
  <c r="H291" i="91"/>
  <c r="I291" i="91"/>
  <c r="J291" i="91"/>
  <c r="K291" i="91"/>
  <c r="L291" i="91"/>
  <c r="F292" i="91"/>
  <c r="G292" i="91"/>
  <c r="G26" i="91" s="1"/>
  <c r="H292" i="91"/>
  <c r="I292" i="91"/>
  <c r="J292" i="91"/>
  <c r="K292" i="91"/>
  <c r="L292" i="91"/>
  <c r="F293" i="91"/>
  <c r="G293" i="91"/>
  <c r="H293" i="91"/>
  <c r="I293" i="91"/>
  <c r="J293" i="91"/>
  <c r="K293" i="91"/>
  <c r="L293" i="91"/>
  <c r="F294" i="91"/>
  <c r="G294" i="91"/>
  <c r="H294" i="91"/>
  <c r="I294" i="91"/>
  <c r="J294" i="91"/>
  <c r="K294" i="91"/>
  <c r="L294" i="91"/>
  <c r="F295" i="91"/>
  <c r="G295" i="91"/>
  <c r="H295" i="91"/>
  <c r="I295" i="91"/>
  <c r="J295" i="91"/>
  <c r="K295" i="91"/>
  <c r="L295" i="91"/>
  <c r="F296" i="91"/>
  <c r="G296" i="91"/>
  <c r="G30" i="91" s="1"/>
  <c r="H296" i="91"/>
  <c r="I296" i="91"/>
  <c r="J296" i="91"/>
  <c r="K296" i="91"/>
  <c r="L296" i="91"/>
  <c r="F297" i="91"/>
  <c r="G297" i="91"/>
  <c r="H297" i="91"/>
  <c r="I297" i="91"/>
  <c r="J297" i="91"/>
  <c r="K297" i="91"/>
  <c r="L297" i="91"/>
  <c r="F298" i="91"/>
  <c r="G298" i="91"/>
  <c r="H298" i="91"/>
  <c r="I298" i="91"/>
  <c r="J298" i="91"/>
  <c r="K298" i="91"/>
  <c r="L298" i="91"/>
  <c r="F299" i="91"/>
  <c r="G299" i="91"/>
  <c r="H299" i="91"/>
  <c r="I299" i="91"/>
  <c r="J299" i="91"/>
  <c r="K299" i="91"/>
  <c r="L299" i="91"/>
  <c r="G280" i="91"/>
  <c r="H280" i="91"/>
  <c r="I280" i="91"/>
  <c r="J280" i="91"/>
  <c r="K280" i="91"/>
  <c r="L280" i="91"/>
  <c r="F280" i="91"/>
  <c r="C281" i="91"/>
  <c r="D281" i="91"/>
  <c r="E281" i="91"/>
  <c r="C282" i="91"/>
  <c r="D282" i="91"/>
  <c r="E282" i="91"/>
  <c r="C283" i="91"/>
  <c r="D283" i="91"/>
  <c r="M283" i="91" s="1"/>
  <c r="E283" i="91"/>
  <c r="C284" i="91"/>
  <c r="D284" i="91"/>
  <c r="E284" i="91"/>
  <c r="C285" i="91"/>
  <c r="D285" i="91"/>
  <c r="E285" i="91"/>
  <c r="C286" i="91"/>
  <c r="D286" i="91"/>
  <c r="E286" i="91"/>
  <c r="C287" i="91"/>
  <c r="D287" i="91"/>
  <c r="M287" i="91" s="1"/>
  <c r="E287" i="91"/>
  <c r="C288" i="91"/>
  <c r="D288" i="91"/>
  <c r="E288" i="91"/>
  <c r="C289" i="91"/>
  <c r="D289" i="91"/>
  <c r="E289" i="91"/>
  <c r="C290" i="91"/>
  <c r="D290" i="91"/>
  <c r="E290" i="91"/>
  <c r="C291" i="91"/>
  <c r="D291" i="91"/>
  <c r="M291" i="91" s="1"/>
  <c r="E291" i="91"/>
  <c r="C292" i="91"/>
  <c r="D292" i="91"/>
  <c r="E292" i="91"/>
  <c r="C293" i="91"/>
  <c r="D293" i="91"/>
  <c r="E293" i="91"/>
  <c r="C294" i="91"/>
  <c r="D294" i="91"/>
  <c r="E294" i="91"/>
  <c r="C295" i="91"/>
  <c r="D295" i="91"/>
  <c r="M295" i="91" s="1"/>
  <c r="E295" i="91"/>
  <c r="C296" i="91"/>
  <c r="D296" i="91"/>
  <c r="M296" i="91" s="1"/>
  <c r="E296" i="91"/>
  <c r="C297" i="91"/>
  <c r="D297" i="91"/>
  <c r="E297" i="91"/>
  <c r="C298" i="91"/>
  <c r="D298" i="91"/>
  <c r="E298" i="91"/>
  <c r="C299" i="91"/>
  <c r="D299" i="91"/>
  <c r="M299" i="91" s="1"/>
  <c r="E299" i="91"/>
  <c r="D280" i="91"/>
  <c r="E280" i="91"/>
  <c r="C280" i="91"/>
  <c r="C300" i="91" s="1"/>
  <c r="M284" i="91"/>
  <c r="E270" i="91"/>
  <c r="D270" i="91"/>
  <c r="C270" i="91"/>
  <c r="F269" i="91"/>
  <c r="F268" i="91"/>
  <c r="F267" i="91"/>
  <c r="F266" i="91"/>
  <c r="F265" i="91"/>
  <c r="F264" i="91"/>
  <c r="F263" i="91"/>
  <c r="F262" i="91"/>
  <c r="F261" i="91"/>
  <c r="F260" i="91"/>
  <c r="F259" i="91"/>
  <c r="F258" i="91"/>
  <c r="F257" i="91"/>
  <c r="F256" i="91"/>
  <c r="F255" i="91"/>
  <c r="F254" i="91"/>
  <c r="F253" i="91"/>
  <c r="F252" i="91"/>
  <c r="F251" i="91"/>
  <c r="F250" i="91"/>
  <c r="G192" i="91"/>
  <c r="G193" i="91"/>
  <c r="G16" i="91" s="1"/>
  <c r="G194" i="91"/>
  <c r="G195" i="91"/>
  <c r="G196" i="91"/>
  <c r="G197" i="91"/>
  <c r="G20" i="91" s="1"/>
  <c r="G198" i="91"/>
  <c r="G199" i="91"/>
  <c r="G200" i="91"/>
  <c r="G201" i="91"/>
  <c r="G24" i="91" s="1"/>
  <c r="G202" i="91"/>
  <c r="G203" i="91"/>
  <c r="G204" i="91"/>
  <c r="G205" i="91"/>
  <c r="G28" i="91" s="1"/>
  <c r="G206" i="91"/>
  <c r="G207" i="91"/>
  <c r="G208" i="91"/>
  <c r="G209" i="91"/>
  <c r="G32" i="91" s="1"/>
  <c r="G210" i="91"/>
  <c r="G191" i="91"/>
  <c r="G180" i="91"/>
  <c r="G179" i="91"/>
  <c r="G178" i="91"/>
  <c r="G177" i="91"/>
  <c r="G176" i="91"/>
  <c r="G175" i="91"/>
  <c r="G174" i="91"/>
  <c r="G173" i="91"/>
  <c r="G172" i="91"/>
  <c r="G171" i="91"/>
  <c r="G170" i="91"/>
  <c r="G169" i="91"/>
  <c r="G168" i="91"/>
  <c r="G167" i="91"/>
  <c r="G166" i="91"/>
  <c r="G165" i="91"/>
  <c r="G164" i="91"/>
  <c r="G163" i="91"/>
  <c r="G162" i="91"/>
  <c r="G161" i="91"/>
  <c r="M104" i="91"/>
  <c r="M15" i="91" s="1"/>
  <c r="M105" i="91"/>
  <c r="M16" i="91" s="1"/>
  <c r="M106" i="91"/>
  <c r="M107" i="91"/>
  <c r="M108" i="91"/>
  <c r="M19" i="91" s="1"/>
  <c r="M109" i="91"/>
  <c r="M20" i="91" s="1"/>
  <c r="M110" i="91"/>
  <c r="M111" i="91"/>
  <c r="M112" i="91"/>
  <c r="M23" i="91" s="1"/>
  <c r="M113" i="91"/>
  <c r="M24" i="91" s="1"/>
  <c r="M114" i="91"/>
  <c r="M115" i="91"/>
  <c r="M116" i="91"/>
  <c r="M27" i="91" s="1"/>
  <c r="M117" i="91"/>
  <c r="M28" i="91" s="1"/>
  <c r="M118" i="91"/>
  <c r="M119" i="91"/>
  <c r="M120" i="91"/>
  <c r="M31" i="91" s="1"/>
  <c r="M121" i="91"/>
  <c r="M32" i="91" s="1"/>
  <c r="M122" i="91"/>
  <c r="M103" i="91"/>
  <c r="C104" i="91"/>
  <c r="D104" i="91"/>
  <c r="E104" i="91"/>
  <c r="F104" i="91"/>
  <c r="G104" i="91"/>
  <c r="G15" i="91" s="1"/>
  <c r="H104" i="91"/>
  <c r="I104" i="91"/>
  <c r="J104" i="91"/>
  <c r="K104" i="91"/>
  <c r="L104" i="91"/>
  <c r="C105" i="91"/>
  <c r="D105" i="91"/>
  <c r="E105" i="91"/>
  <c r="F105" i="91"/>
  <c r="G105" i="91"/>
  <c r="H105" i="91"/>
  <c r="I105" i="91"/>
  <c r="J105" i="91"/>
  <c r="K105" i="91"/>
  <c r="L105" i="91"/>
  <c r="C106" i="91"/>
  <c r="D106" i="91"/>
  <c r="E106" i="91"/>
  <c r="F106" i="91"/>
  <c r="G106" i="91"/>
  <c r="G17" i="91" s="1"/>
  <c r="H106" i="91"/>
  <c r="I106" i="91"/>
  <c r="J106" i="91"/>
  <c r="K106" i="91"/>
  <c r="L106" i="91"/>
  <c r="C107" i="91"/>
  <c r="D107" i="91"/>
  <c r="E107" i="91"/>
  <c r="F107" i="91"/>
  <c r="G107" i="91"/>
  <c r="H107" i="91"/>
  <c r="I107" i="91"/>
  <c r="J107" i="91"/>
  <c r="K107" i="91"/>
  <c r="L107" i="91"/>
  <c r="C108" i="91"/>
  <c r="D108" i="91"/>
  <c r="E108" i="91"/>
  <c r="F108" i="91"/>
  <c r="G108" i="91"/>
  <c r="G19" i="91" s="1"/>
  <c r="H108" i="91"/>
  <c r="I108" i="91"/>
  <c r="J108" i="91"/>
  <c r="K108" i="91"/>
  <c r="L108" i="91"/>
  <c r="C109" i="91"/>
  <c r="D109" i="91"/>
  <c r="E109" i="91"/>
  <c r="F109" i="91"/>
  <c r="G109" i="91"/>
  <c r="H109" i="91"/>
  <c r="I109" i="91"/>
  <c r="J109" i="91"/>
  <c r="K109" i="91"/>
  <c r="L109" i="91"/>
  <c r="C110" i="91"/>
  <c r="D110" i="91"/>
  <c r="E110" i="91"/>
  <c r="F110" i="91"/>
  <c r="G110" i="91"/>
  <c r="G21" i="91" s="1"/>
  <c r="H110" i="91"/>
  <c r="I110" i="91"/>
  <c r="J110" i="91"/>
  <c r="K110" i="91"/>
  <c r="L110" i="91"/>
  <c r="C111" i="91"/>
  <c r="D111" i="91"/>
  <c r="E111" i="91"/>
  <c r="F111" i="91"/>
  <c r="G111" i="91"/>
  <c r="H111" i="91"/>
  <c r="I111" i="91"/>
  <c r="J111" i="91"/>
  <c r="K111" i="91"/>
  <c r="L111" i="91"/>
  <c r="C112" i="91"/>
  <c r="D112" i="91"/>
  <c r="E112" i="91"/>
  <c r="F112" i="91"/>
  <c r="G112" i="91"/>
  <c r="G23" i="91" s="1"/>
  <c r="H112" i="91"/>
  <c r="I112" i="91"/>
  <c r="J112" i="91"/>
  <c r="K112" i="91"/>
  <c r="L112" i="91"/>
  <c r="C113" i="91"/>
  <c r="D113" i="91"/>
  <c r="E113" i="91"/>
  <c r="F113" i="91"/>
  <c r="G113" i="91"/>
  <c r="H113" i="91"/>
  <c r="I113" i="91"/>
  <c r="J113" i="91"/>
  <c r="K113" i="91"/>
  <c r="L113" i="91"/>
  <c r="C114" i="91"/>
  <c r="D114" i="91"/>
  <c r="E114" i="91"/>
  <c r="F114" i="91"/>
  <c r="G114" i="91"/>
  <c r="G25" i="91" s="1"/>
  <c r="H114" i="91"/>
  <c r="I114" i="91"/>
  <c r="J114" i="91"/>
  <c r="K114" i="91"/>
  <c r="L114" i="91"/>
  <c r="C115" i="91"/>
  <c r="D115" i="91"/>
  <c r="E115" i="91"/>
  <c r="F115" i="91"/>
  <c r="G115" i="91"/>
  <c r="H115" i="91"/>
  <c r="I115" i="91"/>
  <c r="J115" i="91"/>
  <c r="K115" i="91"/>
  <c r="L115" i="91"/>
  <c r="C116" i="91"/>
  <c r="D116" i="91"/>
  <c r="E116" i="91"/>
  <c r="F116" i="91"/>
  <c r="G116" i="91"/>
  <c r="G27" i="91" s="1"/>
  <c r="H116" i="91"/>
  <c r="I116" i="91"/>
  <c r="J116" i="91"/>
  <c r="K116" i="91"/>
  <c r="L116" i="91"/>
  <c r="C117" i="91"/>
  <c r="D117" i="91"/>
  <c r="E117" i="91"/>
  <c r="F117" i="91"/>
  <c r="G117" i="91"/>
  <c r="H117" i="91"/>
  <c r="I117" i="91"/>
  <c r="J117" i="91"/>
  <c r="K117" i="91"/>
  <c r="L117" i="91"/>
  <c r="C118" i="91"/>
  <c r="D118" i="91"/>
  <c r="E118" i="91"/>
  <c r="F118" i="91"/>
  <c r="G118" i="91"/>
  <c r="G29" i="91" s="1"/>
  <c r="H118" i="91"/>
  <c r="I118" i="91"/>
  <c r="J118" i="91"/>
  <c r="K118" i="91"/>
  <c r="L118" i="91"/>
  <c r="C119" i="91"/>
  <c r="D119" i="91"/>
  <c r="E119" i="91"/>
  <c r="F119" i="91"/>
  <c r="G119" i="91"/>
  <c r="H119" i="91"/>
  <c r="I119" i="91"/>
  <c r="J119" i="91"/>
  <c r="K119" i="91"/>
  <c r="L119" i="91"/>
  <c r="C120" i="91"/>
  <c r="D120" i="91"/>
  <c r="E120" i="91"/>
  <c r="F120" i="91"/>
  <c r="G120" i="91"/>
  <c r="G31" i="91" s="1"/>
  <c r="H120" i="91"/>
  <c r="I120" i="91"/>
  <c r="J120" i="91"/>
  <c r="K120" i="91"/>
  <c r="L120" i="91"/>
  <c r="C121" i="91"/>
  <c r="D121" i="91"/>
  <c r="E121" i="91"/>
  <c r="F121" i="91"/>
  <c r="G121" i="91"/>
  <c r="H121" i="91"/>
  <c r="I121" i="91"/>
  <c r="J121" i="91"/>
  <c r="K121" i="91"/>
  <c r="L121" i="91"/>
  <c r="C122" i="91"/>
  <c r="D122" i="91"/>
  <c r="E122" i="91"/>
  <c r="F122" i="91"/>
  <c r="G122" i="91"/>
  <c r="G33" i="91" s="1"/>
  <c r="H122" i="91"/>
  <c r="I122" i="91"/>
  <c r="J122" i="91"/>
  <c r="K122" i="91"/>
  <c r="L122" i="91"/>
  <c r="D103" i="91"/>
  <c r="E103" i="91"/>
  <c r="F103" i="91"/>
  <c r="G103" i="91"/>
  <c r="G14" i="91" s="1"/>
  <c r="H103" i="91"/>
  <c r="I103" i="91"/>
  <c r="J103" i="91"/>
  <c r="K103" i="91"/>
  <c r="L103" i="91"/>
  <c r="C103" i="91"/>
  <c r="M288" i="91" l="1"/>
  <c r="M292" i="91"/>
  <c r="D300" i="91"/>
  <c r="M298" i="91"/>
  <c r="M294" i="91"/>
  <c r="M290" i="91"/>
  <c r="M286" i="91"/>
  <c r="G300" i="91"/>
  <c r="J300" i="91"/>
  <c r="F300" i="91"/>
  <c r="I300" i="91"/>
  <c r="G181" i="91"/>
  <c r="F270" i="91"/>
  <c r="M297" i="91"/>
  <c r="M293" i="91"/>
  <c r="M289" i="91"/>
  <c r="M285" i="91"/>
  <c r="M281" i="91"/>
  <c r="K300" i="91"/>
  <c r="M282" i="91"/>
  <c r="L300" i="91"/>
  <c r="H300" i="91"/>
  <c r="M280" i="91"/>
  <c r="M300" i="91"/>
  <c r="E300" i="91"/>
  <c r="L123" i="91" l="1"/>
  <c r="K123" i="91"/>
  <c r="J123" i="91"/>
  <c r="I123" i="91"/>
  <c r="G123" i="91"/>
  <c r="F123" i="91"/>
  <c r="E123" i="91"/>
  <c r="D123" i="91"/>
  <c r="C123" i="91"/>
  <c r="N122" i="91"/>
  <c r="N121" i="91"/>
  <c r="N120" i="91"/>
  <c r="N119" i="91"/>
  <c r="N118" i="91"/>
  <c r="N117" i="91"/>
  <c r="N116" i="91"/>
  <c r="N115" i="91"/>
  <c r="N114" i="91"/>
  <c r="N113" i="91"/>
  <c r="N112" i="91"/>
  <c r="N111" i="91"/>
  <c r="N110" i="91"/>
  <c r="N109" i="91"/>
  <c r="N108" i="91"/>
  <c r="N107" i="91"/>
  <c r="N106" i="91"/>
  <c r="N105" i="91"/>
  <c r="N104" i="91"/>
  <c r="N103" i="91"/>
  <c r="M123" i="91"/>
  <c r="C93" i="91"/>
  <c r="N123" i="91" l="1"/>
  <c r="M222" i="91" l="1"/>
  <c r="M223" i="91"/>
  <c r="M224" i="91"/>
  <c r="M225" i="91"/>
  <c r="M226" i="91"/>
  <c r="M227" i="91"/>
  <c r="M228" i="91"/>
  <c r="M229" i="91"/>
  <c r="M230" i="91"/>
  <c r="M231" i="91"/>
  <c r="M232" i="91"/>
  <c r="M233" i="91"/>
  <c r="M234" i="91"/>
  <c r="M235" i="91"/>
  <c r="M236" i="91"/>
  <c r="M237" i="91"/>
  <c r="M238" i="91"/>
  <c r="M239" i="91"/>
  <c r="M240" i="91"/>
  <c r="M221" i="91"/>
  <c r="M134" i="91"/>
  <c r="M135" i="91"/>
  <c r="M136" i="91"/>
  <c r="M137" i="91"/>
  <c r="M138" i="91"/>
  <c r="M139" i="91"/>
  <c r="M140" i="91"/>
  <c r="M141" i="91"/>
  <c r="M142" i="91"/>
  <c r="M143" i="91"/>
  <c r="M144" i="91"/>
  <c r="M145" i="91"/>
  <c r="M146" i="91"/>
  <c r="M147" i="91"/>
  <c r="M148" i="91"/>
  <c r="M149" i="91"/>
  <c r="M150" i="91"/>
  <c r="M151" i="91"/>
  <c r="M152" i="91"/>
  <c r="M133" i="91"/>
  <c r="M44" i="91"/>
  <c r="M45" i="91"/>
  <c r="M46" i="91"/>
  <c r="M47" i="91"/>
  <c r="M48" i="91"/>
  <c r="M49" i="91"/>
  <c r="M50" i="91"/>
  <c r="M51" i="91"/>
  <c r="M52" i="91"/>
  <c r="M53" i="91"/>
  <c r="M54" i="91"/>
  <c r="M55" i="91"/>
  <c r="M56" i="91"/>
  <c r="M57" i="91"/>
  <c r="M58" i="91"/>
  <c r="M59" i="91"/>
  <c r="M60" i="91"/>
  <c r="M61" i="91"/>
  <c r="M62" i="91"/>
  <c r="M43" i="91"/>
  <c r="M241" i="91" l="1"/>
  <c r="M153" i="91"/>
  <c r="M63" i="91"/>
  <c r="L241" i="91"/>
  <c r="K241" i="91"/>
  <c r="J241" i="91"/>
  <c r="I241" i="91"/>
  <c r="H241" i="91"/>
  <c r="G241" i="91"/>
  <c r="F241" i="91"/>
  <c r="E241" i="91"/>
  <c r="D241" i="91"/>
  <c r="C241" i="91"/>
  <c r="L210" i="91" l="1"/>
  <c r="L33" i="91" s="1"/>
  <c r="K210" i="91"/>
  <c r="K33" i="91" s="1"/>
  <c r="J210" i="91"/>
  <c r="J33" i="91" s="1"/>
  <c r="I210" i="91"/>
  <c r="I33" i="91" s="1"/>
  <c r="H210" i="91"/>
  <c r="H33" i="91" s="1"/>
  <c r="F210" i="91"/>
  <c r="F33" i="91" s="1"/>
  <c r="E210" i="91"/>
  <c r="E33" i="91" s="1"/>
  <c r="D210" i="91"/>
  <c r="D33" i="91" s="1"/>
  <c r="C210" i="91"/>
  <c r="C33" i="91" s="1"/>
  <c r="L209" i="91"/>
  <c r="L32" i="91" s="1"/>
  <c r="K209" i="91"/>
  <c r="K32" i="91" s="1"/>
  <c r="J209" i="91"/>
  <c r="J32" i="91" s="1"/>
  <c r="I209" i="91"/>
  <c r="I32" i="91" s="1"/>
  <c r="H209" i="91"/>
  <c r="H32" i="91" s="1"/>
  <c r="F209" i="91"/>
  <c r="F32" i="91" s="1"/>
  <c r="E209" i="91"/>
  <c r="E32" i="91" s="1"/>
  <c r="D209" i="91"/>
  <c r="D32" i="91" s="1"/>
  <c r="C209" i="91"/>
  <c r="C32" i="91" s="1"/>
  <c r="L208" i="91"/>
  <c r="L31" i="91" s="1"/>
  <c r="K208" i="91"/>
  <c r="K31" i="91" s="1"/>
  <c r="J208" i="91"/>
  <c r="J31" i="91" s="1"/>
  <c r="I208" i="91"/>
  <c r="I31" i="91" s="1"/>
  <c r="H208" i="91"/>
  <c r="H31" i="91" s="1"/>
  <c r="F208" i="91"/>
  <c r="F31" i="91" s="1"/>
  <c r="E208" i="91"/>
  <c r="E31" i="91" s="1"/>
  <c r="D208" i="91"/>
  <c r="D31" i="91" s="1"/>
  <c r="C208" i="91"/>
  <c r="C31" i="91" s="1"/>
  <c r="L207" i="91"/>
  <c r="L30" i="91" s="1"/>
  <c r="K207" i="91"/>
  <c r="K30" i="91" s="1"/>
  <c r="J207" i="91"/>
  <c r="J30" i="91" s="1"/>
  <c r="I207" i="91"/>
  <c r="I30" i="91" s="1"/>
  <c r="H207" i="91"/>
  <c r="H30" i="91" s="1"/>
  <c r="F207" i="91"/>
  <c r="F30" i="91" s="1"/>
  <c r="E207" i="91"/>
  <c r="E30" i="91" s="1"/>
  <c r="D207" i="91"/>
  <c r="D30" i="91" s="1"/>
  <c r="C207" i="91"/>
  <c r="C30" i="91" s="1"/>
  <c r="L206" i="91"/>
  <c r="L29" i="91" s="1"/>
  <c r="K206" i="91"/>
  <c r="K29" i="91" s="1"/>
  <c r="J206" i="91"/>
  <c r="J29" i="91" s="1"/>
  <c r="I206" i="91"/>
  <c r="I29" i="91" s="1"/>
  <c r="H206" i="91"/>
  <c r="H29" i="91" s="1"/>
  <c r="F206" i="91"/>
  <c r="F29" i="91" s="1"/>
  <c r="E206" i="91"/>
  <c r="E29" i="91" s="1"/>
  <c r="D206" i="91"/>
  <c r="D29" i="91" s="1"/>
  <c r="C206" i="91"/>
  <c r="C29" i="91" s="1"/>
  <c r="L205" i="91"/>
  <c r="L28" i="91" s="1"/>
  <c r="K205" i="91"/>
  <c r="K28" i="91" s="1"/>
  <c r="J205" i="91"/>
  <c r="J28" i="91" s="1"/>
  <c r="I205" i="91"/>
  <c r="I28" i="91" s="1"/>
  <c r="H205" i="91"/>
  <c r="H28" i="91" s="1"/>
  <c r="F205" i="91"/>
  <c r="F28" i="91" s="1"/>
  <c r="E205" i="91"/>
  <c r="E28" i="91" s="1"/>
  <c r="D205" i="91"/>
  <c r="D28" i="91" s="1"/>
  <c r="C205" i="91"/>
  <c r="C28" i="91" s="1"/>
  <c r="L204" i="91"/>
  <c r="L27" i="91" s="1"/>
  <c r="K204" i="91"/>
  <c r="K27" i="91" s="1"/>
  <c r="J204" i="91"/>
  <c r="J27" i="91" s="1"/>
  <c r="I204" i="91"/>
  <c r="I27" i="91" s="1"/>
  <c r="H204" i="91"/>
  <c r="H27" i="91" s="1"/>
  <c r="F204" i="91"/>
  <c r="F27" i="91" s="1"/>
  <c r="E204" i="91"/>
  <c r="E27" i="91" s="1"/>
  <c r="D204" i="91"/>
  <c r="D27" i="91" s="1"/>
  <c r="C204" i="91"/>
  <c r="C27" i="91" s="1"/>
  <c r="L203" i="91"/>
  <c r="L26" i="91" s="1"/>
  <c r="K203" i="91"/>
  <c r="K26" i="91" s="1"/>
  <c r="J203" i="91"/>
  <c r="J26" i="91" s="1"/>
  <c r="I203" i="91"/>
  <c r="I26" i="91" s="1"/>
  <c r="H203" i="91"/>
  <c r="H26" i="91" s="1"/>
  <c r="F203" i="91"/>
  <c r="F26" i="91" s="1"/>
  <c r="E203" i="91"/>
  <c r="E26" i="91" s="1"/>
  <c r="D203" i="91"/>
  <c r="D26" i="91" s="1"/>
  <c r="C203" i="91"/>
  <c r="C26" i="91" s="1"/>
  <c r="L202" i="91"/>
  <c r="L25" i="91" s="1"/>
  <c r="K202" i="91"/>
  <c r="K25" i="91" s="1"/>
  <c r="J202" i="91"/>
  <c r="J25" i="91" s="1"/>
  <c r="I202" i="91"/>
  <c r="I25" i="91" s="1"/>
  <c r="H202" i="91"/>
  <c r="H25" i="91" s="1"/>
  <c r="F202" i="91"/>
  <c r="F25" i="91" s="1"/>
  <c r="E202" i="91"/>
  <c r="E25" i="91" s="1"/>
  <c r="D202" i="91"/>
  <c r="D25" i="91" s="1"/>
  <c r="C202" i="91"/>
  <c r="C25" i="91" s="1"/>
  <c r="L201" i="91"/>
  <c r="L24" i="91" s="1"/>
  <c r="K201" i="91"/>
  <c r="K24" i="91" s="1"/>
  <c r="J201" i="91"/>
  <c r="J24" i="91" s="1"/>
  <c r="I201" i="91"/>
  <c r="I24" i="91" s="1"/>
  <c r="H201" i="91"/>
  <c r="H24" i="91" s="1"/>
  <c r="F201" i="91"/>
  <c r="F24" i="91" s="1"/>
  <c r="E201" i="91"/>
  <c r="E24" i="91" s="1"/>
  <c r="D201" i="91"/>
  <c r="D24" i="91" s="1"/>
  <c r="C201" i="91"/>
  <c r="C24" i="91" s="1"/>
  <c r="L200" i="91"/>
  <c r="L23" i="91" s="1"/>
  <c r="K200" i="91"/>
  <c r="K23" i="91" s="1"/>
  <c r="J200" i="91"/>
  <c r="J23" i="91" s="1"/>
  <c r="I200" i="91"/>
  <c r="I23" i="91" s="1"/>
  <c r="H200" i="91"/>
  <c r="H23" i="91" s="1"/>
  <c r="F200" i="91"/>
  <c r="F23" i="91" s="1"/>
  <c r="E200" i="91"/>
  <c r="E23" i="91" s="1"/>
  <c r="D200" i="91"/>
  <c r="D23" i="91" s="1"/>
  <c r="C200" i="91"/>
  <c r="C23" i="91" s="1"/>
  <c r="L199" i="91"/>
  <c r="L22" i="91" s="1"/>
  <c r="K199" i="91"/>
  <c r="K22" i="91" s="1"/>
  <c r="J199" i="91"/>
  <c r="J22" i="91" s="1"/>
  <c r="I199" i="91"/>
  <c r="I22" i="91" s="1"/>
  <c r="H199" i="91"/>
  <c r="H22" i="91" s="1"/>
  <c r="F199" i="91"/>
  <c r="F22" i="91" s="1"/>
  <c r="E199" i="91"/>
  <c r="E22" i="91" s="1"/>
  <c r="D199" i="91"/>
  <c r="D22" i="91" s="1"/>
  <c r="C199" i="91"/>
  <c r="C22" i="91" s="1"/>
  <c r="L198" i="91"/>
  <c r="L21" i="91" s="1"/>
  <c r="K198" i="91"/>
  <c r="K21" i="91" s="1"/>
  <c r="J198" i="91"/>
  <c r="J21" i="91" s="1"/>
  <c r="I198" i="91"/>
  <c r="I21" i="91" s="1"/>
  <c r="H198" i="91"/>
  <c r="H21" i="91" s="1"/>
  <c r="F198" i="91"/>
  <c r="F21" i="91" s="1"/>
  <c r="E198" i="91"/>
  <c r="E21" i="91" s="1"/>
  <c r="D198" i="91"/>
  <c r="D21" i="91" s="1"/>
  <c r="C198" i="91"/>
  <c r="C21" i="91" s="1"/>
  <c r="L197" i="91"/>
  <c r="L20" i="91" s="1"/>
  <c r="K197" i="91"/>
  <c r="K20" i="91" s="1"/>
  <c r="J197" i="91"/>
  <c r="J20" i="91" s="1"/>
  <c r="I197" i="91"/>
  <c r="I20" i="91" s="1"/>
  <c r="H197" i="91"/>
  <c r="H20" i="91" s="1"/>
  <c r="F197" i="91"/>
  <c r="F20" i="91" s="1"/>
  <c r="E197" i="91"/>
  <c r="E20" i="91" s="1"/>
  <c r="D197" i="91"/>
  <c r="D20" i="91" s="1"/>
  <c r="C197" i="91"/>
  <c r="C20" i="91" s="1"/>
  <c r="L196" i="91"/>
  <c r="L19" i="91" s="1"/>
  <c r="K196" i="91"/>
  <c r="K19" i="91" s="1"/>
  <c r="J196" i="91"/>
  <c r="J19" i="91" s="1"/>
  <c r="I196" i="91"/>
  <c r="I19" i="91" s="1"/>
  <c r="H196" i="91"/>
  <c r="H19" i="91" s="1"/>
  <c r="F196" i="91"/>
  <c r="F19" i="91" s="1"/>
  <c r="E196" i="91"/>
  <c r="E19" i="91" s="1"/>
  <c r="D196" i="91"/>
  <c r="D19" i="91" s="1"/>
  <c r="C196" i="91"/>
  <c r="C19" i="91" s="1"/>
  <c r="L195" i="91"/>
  <c r="L18" i="91" s="1"/>
  <c r="K195" i="91"/>
  <c r="K18" i="91" s="1"/>
  <c r="J195" i="91"/>
  <c r="J18" i="91" s="1"/>
  <c r="I195" i="91"/>
  <c r="I18" i="91" s="1"/>
  <c r="H195" i="91"/>
  <c r="H18" i="91" s="1"/>
  <c r="F195" i="91"/>
  <c r="F18" i="91" s="1"/>
  <c r="E195" i="91"/>
  <c r="E18" i="91" s="1"/>
  <c r="D195" i="91"/>
  <c r="D18" i="91" s="1"/>
  <c r="C195" i="91"/>
  <c r="C18" i="91" s="1"/>
  <c r="L194" i="91"/>
  <c r="L17" i="91" s="1"/>
  <c r="K194" i="91"/>
  <c r="K17" i="91" s="1"/>
  <c r="J194" i="91"/>
  <c r="J17" i="91" s="1"/>
  <c r="I194" i="91"/>
  <c r="I17" i="91" s="1"/>
  <c r="H194" i="91"/>
  <c r="H17" i="91" s="1"/>
  <c r="F194" i="91"/>
  <c r="F17" i="91" s="1"/>
  <c r="E194" i="91"/>
  <c r="E17" i="91" s="1"/>
  <c r="D194" i="91"/>
  <c r="D17" i="91" s="1"/>
  <c r="C194" i="91"/>
  <c r="C17" i="91" s="1"/>
  <c r="L193" i="91"/>
  <c r="L16" i="91" s="1"/>
  <c r="K193" i="91"/>
  <c r="K16" i="91" s="1"/>
  <c r="J193" i="91"/>
  <c r="J16" i="91" s="1"/>
  <c r="I193" i="91"/>
  <c r="I16" i="91" s="1"/>
  <c r="H193" i="91"/>
  <c r="H16" i="91" s="1"/>
  <c r="F193" i="91"/>
  <c r="F16" i="91" s="1"/>
  <c r="E193" i="91"/>
  <c r="E16" i="91" s="1"/>
  <c r="D193" i="91"/>
  <c r="D16" i="91" s="1"/>
  <c r="C193" i="91"/>
  <c r="C16" i="91" s="1"/>
  <c r="L192" i="91"/>
  <c r="L15" i="91" s="1"/>
  <c r="K192" i="91"/>
  <c r="K15" i="91" s="1"/>
  <c r="J192" i="91"/>
  <c r="J15" i="91" s="1"/>
  <c r="I192" i="91"/>
  <c r="I15" i="91" s="1"/>
  <c r="H192" i="91"/>
  <c r="H15" i="91" s="1"/>
  <c r="F192" i="91"/>
  <c r="F15" i="91" s="1"/>
  <c r="E192" i="91"/>
  <c r="E15" i="91" s="1"/>
  <c r="D192" i="91"/>
  <c r="D15" i="91" s="1"/>
  <c r="C192" i="91"/>
  <c r="C15" i="91" s="1"/>
  <c r="L191" i="91"/>
  <c r="L14" i="91" s="1"/>
  <c r="K191" i="91"/>
  <c r="K14" i="91" s="1"/>
  <c r="J191" i="91"/>
  <c r="J14" i="91" s="1"/>
  <c r="I191" i="91"/>
  <c r="I14" i="91" s="1"/>
  <c r="H191" i="91"/>
  <c r="H14" i="91" s="1"/>
  <c r="F191" i="91"/>
  <c r="F14" i="91" s="1"/>
  <c r="E191" i="91"/>
  <c r="E14" i="91" s="1"/>
  <c r="D191" i="91"/>
  <c r="D14" i="91" s="1"/>
  <c r="C191" i="91"/>
  <c r="C14" i="91" s="1"/>
  <c r="E181" i="91"/>
  <c r="D181" i="91"/>
  <c r="C181" i="91"/>
  <c r="L153" i="91"/>
  <c r="K153" i="91"/>
  <c r="J153" i="91"/>
  <c r="I153" i="91"/>
  <c r="G153" i="91"/>
  <c r="F153" i="91"/>
  <c r="E153" i="91"/>
  <c r="D153" i="91"/>
  <c r="C153" i="91"/>
  <c r="M191" i="91" l="1"/>
  <c r="M193" i="91"/>
  <c r="M195" i="91"/>
  <c r="M197" i="91"/>
  <c r="M199" i="91"/>
  <c r="M201" i="91"/>
  <c r="M203" i="91"/>
  <c r="M205" i="91"/>
  <c r="M207" i="91"/>
  <c r="M209" i="91"/>
  <c r="M192" i="91"/>
  <c r="M194" i="91"/>
  <c r="M196" i="91"/>
  <c r="M198" i="91"/>
  <c r="M200" i="91"/>
  <c r="M202" i="91"/>
  <c r="M204" i="91"/>
  <c r="M206" i="91"/>
  <c r="M208" i="91"/>
  <c r="M210" i="91"/>
  <c r="C211" i="91"/>
  <c r="G211" i="91"/>
  <c r="F211" i="91"/>
  <c r="F181" i="91"/>
  <c r="J211" i="91"/>
  <c r="K211" i="91"/>
  <c r="N16" i="91"/>
  <c r="N24" i="91"/>
  <c r="N32" i="91"/>
  <c r="H211" i="91"/>
  <c r="L211" i="91"/>
  <c r="E211" i="91"/>
  <c r="I211" i="91"/>
  <c r="N29" i="91"/>
  <c r="D211" i="91"/>
  <c r="M211" i="91" l="1"/>
  <c r="N25" i="91"/>
  <c r="M34" i="91"/>
  <c r="N21" i="91"/>
  <c r="N33" i="91"/>
  <c r="N17" i="91"/>
  <c r="N22" i="91"/>
  <c r="N28" i="91"/>
  <c r="N20" i="91"/>
  <c r="N26" i="91"/>
  <c r="N31" i="91"/>
  <c r="N23" i="91"/>
  <c r="N30" i="91"/>
  <c r="N18" i="91"/>
  <c r="N27" i="91"/>
  <c r="N19" i="91"/>
  <c r="N15" i="91"/>
  <c r="N14" i="91"/>
  <c r="L34" i="91"/>
  <c r="K34" i="91"/>
  <c r="J34" i="91"/>
  <c r="I34" i="91"/>
  <c r="H34" i="91"/>
  <c r="G34" i="91"/>
  <c r="F34" i="91"/>
  <c r="E34" i="91"/>
  <c r="D34" i="91"/>
  <c r="C34" i="91"/>
  <c r="N34" i="91" l="1"/>
  <c r="H63" i="91" l="1"/>
  <c r="D63" i="91" l="1"/>
  <c r="E63" i="91"/>
  <c r="F63" i="91"/>
  <c r="G63" i="91"/>
  <c r="I63" i="91"/>
  <c r="J63" i="91"/>
  <c r="K63" i="91"/>
  <c r="L63" i="91"/>
  <c r="C63" i="91"/>
</calcChain>
</file>

<file path=xl/sharedStrings.xml><?xml version="1.0" encoding="utf-8"?>
<sst xmlns="http://schemas.openxmlformats.org/spreadsheetml/2006/main" count="340" uniqueCount="53">
  <si>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</si>
  <si>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</si>
  <si>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</si>
  <si>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</si>
  <si>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</si>
  <si>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</si>
  <si>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</si>
  <si>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</si>
  <si>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</si>
  <si>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</si>
  <si>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</si>
  <si>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</si>
  <si>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</si>
  <si>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</si>
  <si>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</si>
  <si>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</si>
  <si>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</si>
  <si>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</si>
  <si>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</si>
  <si>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</si>
  <si>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</si>
  <si>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</si>
  <si>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</si>
  <si>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</si>
  <si>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</si>
  <si>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</si>
  <si>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</si>
  <si>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</si>
  <si>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</si>
  <si>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</si>
  <si>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</si>
  <si>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</si>
  <si>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</si>
  <si>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</si>
  <si>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</si>
  <si>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</si>
  <si>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</si>
  <si>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Fondo de Compensación</t>
  </si>
  <si>
    <t>TOTAL</t>
  </si>
  <si>
    <t>Nota:</t>
  </si>
  <si>
    <t>Ministradas conforme a lo señalado en el párrafo segundo del artículo sexto de la Ley de Coordinación Fiscal</t>
  </si>
  <si>
    <t>FEIEF Correspondiente a cifras del cierre anual definitivo del ejercicio fiscal 2019 FGP, FFM y FOFIR</t>
  </si>
  <si>
    <t>PARTICIPACIONES FEDERALES MINISTRADAS A LOS MUNICIPIOS EN EL II TRIMESTRE DEL EJERCICIO FISCAL 2020</t>
  </si>
  <si>
    <t>PARTICIPACIONES FEDERALES MINISTRADAS A LOS MUNICIPIOS EN EL MES DE ABRIL DEL EJERCICIO FISCAL 2020</t>
  </si>
  <si>
    <t>PARTICIPACIONES FEDERALES MINISTRADAS A LOS MUNICIPIOS EN EL MES DE MAYO DEL EJERCICIO FISCAL 2020</t>
  </si>
  <si>
    <t>PARTICIPACIONES FEDERALES MINISTRADAS A LOS MUNICIPIOS EN EL MES DE JUNIO DEL EJERCICIO FISCAL 2020</t>
  </si>
  <si>
    <t>FEIEF al Fondo de Fiscalización y Recaudación Correspondiente al Primer Trimestre de 2020</t>
  </si>
  <si>
    <t>FEIEF al FOFIR Correspondiente al Primer Trimestre de 2020</t>
  </si>
  <si>
    <t>(INCLUYE FEIEF  AL FOFIR CORRESPONDIENTE AL PRIMER TRIMESTRE DEL EJERCICIO FISCAL 2020)</t>
  </si>
  <si>
    <t>AJUSTE DEFINITIVO 2019</t>
  </si>
  <si>
    <t>(INCLUYE AJUSTE DEFINITIVO 2019)</t>
  </si>
  <si>
    <t>PRIMER AJUSTE CUATRIMESTRAL 2020.</t>
  </si>
  <si>
    <t>(INCLUYE PRIMER AJUSTE CUATRIMESTRAL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</si>
</sst>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69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3" fontId="9" fillId="2" borderId="2" xfId="0" applyNumberFormat="1" applyFont="1" applyFill="1" applyBorder="1"/>
    <xf numFmtId="0" fontId="2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2"/>
    <xf numFmtId="0" fontId="1" fillId="0" borderId="0" xfId="2" applyFont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3" fontId="9" fillId="2" borderId="2" xfId="2" applyNumberFormat="1" applyFont="1" applyFill="1" applyBorder="1"/>
    <xf numFmtId="0" fontId="14" fillId="0" borderId="0" xfId="0" applyFont="1"/>
    <xf numFmtId="4" fontId="10" fillId="0" borderId="2" xfId="0" applyNumberFormat="1" applyFont="1" applyBorder="1"/>
    <xf numFmtId="4" fontId="10" fillId="3" borderId="2" xfId="0" applyNumberFormat="1" applyFont="1" applyFill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10" fillId="0" borderId="0" xfId="0" applyNumberFormat="1" applyFont="1" applyFill="1" applyBorder="1"/>
    <xf numFmtId="3" fontId="10" fillId="0" borderId="8" xfId="0" applyNumberFormat="1" applyFont="1" applyFill="1" applyBorder="1"/>
    <xf numFmtId="3" fontId="9" fillId="0" borderId="8" xfId="0" applyNumberFormat="1" applyFont="1" applyFill="1" applyBorder="1"/>
    <xf numFmtId="3" fontId="10" fillId="0" borderId="8" xfId="2" applyNumberFormat="1" applyFont="1" applyFill="1" applyBorder="1"/>
    <xf numFmtId="3" fontId="10" fillId="0" borderId="0" xfId="2" applyNumberFormat="1" applyFont="1" applyFill="1" applyBorder="1"/>
    <xf numFmtId="3" fontId="9" fillId="0" borderId="8" xfId="2" applyNumberFormat="1" applyFont="1" applyFill="1" applyBorder="1"/>
    <xf numFmtId="3" fontId="9" fillId="0" borderId="0" xfId="2" applyNumberFormat="1" applyFont="1" applyFill="1" applyBorder="1"/>
    <xf numFmtId="0" fontId="9" fillId="0" borderId="0" xfId="0" applyFont="1" applyFill="1" applyBorder="1" applyAlignment="1">
      <alignment horizontal="center"/>
    </xf>
    <xf numFmtId="4" fontId="0" fillId="0" borderId="0" xfId="0" applyNumberFormat="1" applyFill="1" applyBorder="1"/>
    <xf numFmtId="0" fontId="5" fillId="0" borderId="0" xfId="2" applyFont="1"/>
    <xf numFmtId="0" fontId="2" fillId="0" borderId="0" xfId="0" applyFont="1" applyAlignment="1"/>
    <xf numFmtId="0" fontId="4" fillId="0" borderId="0" xfId="2" applyFont="1" applyFill="1" applyBorder="1" applyAlignment="1">
      <alignment vertical="center" wrapText="1"/>
    </xf>
    <xf numFmtId="0" fontId="4" fillId="0" borderId="8" xfId="2" applyFont="1" applyFill="1" applyBorder="1" applyAlignment="1">
      <alignment vertical="center" wrapText="1"/>
    </xf>
    <xf numFmtId="0" fontId="3" fillId="0" borderId="0" xfId="2" applyFont="1" applyAlignment="1">
      <alignment vertical="justify"/>
    </xf>
    <xf numFmtId="0" fontId="14" fillId="0" borderId="0" xfId="0" applyFont="1" applyFill="1" applyBorder="1" applyAlignment="1">
      <alignment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wrapText="1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0" applyFont="1" applyAlignment="1">
      <alignment horizontal="center"/>
    </xf>
    <xf numFmtId="0" fontId="14" fillId="0" borderId="7" xfId="0" applyFont="1" applyFill="1" applyBorder="1" applyAlignment="1">
      <alignment horizontal="left" wrapText="1"/>
    </xf>
    <xf numFmtId="0" fontId="3" fillId="0" borderId="0" xfId="2" applyFont="1" applyAlignment="1">
      <alignment horizontal="center" vertical="justify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2" applyFont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AF300"/>
  <sheetViews>
    <sheetView tabSelected="1" workbookViewId="0">
      <selection activeCell="A9" sqref="A9:N9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  <col min="13" max="13" width="16.28515625" customWidth="1"/>
    <col min="14" max="14" width="13.85546875" customWidth="1"/>
  </cols>
  <sheetData>
    <row r="3" spans="1:14" ht="16.5" x14ac:dyDescent="0.25">
      <c r="A3" s="65" t="s">
        <v>17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ht="13.5" customHeight="1" x14ac:dyDescent="0.2">
      <c r="A4" s="66" t="s">
        <v>21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4" ht="13.5" customHeight="1" x14ac:dyDescent="0.2">
      <c r="A5" s="67" t="s">
        <v>20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ht="13.5" customHeight="1" x14ac:dyDescent="0.2">
      <c r="A6" s="14"/>
      <c r="B6" s="14"/>
      <c r="C6" s="14"/>
      <c r="D6" s="14"/>
      <c r="E6" s="14"/>
      <c r="F6" s="14"/>
      <c r="G6" s="14"/>
      <c r="H6" s="18"/>
      <c r="I6" s="14"/>
      <c r="J6" s="14"/>
      <c r="K6" s="14"/>
      <c r="L6" s="17"/>
      <c r="M6" s="30"/>
      <c r="N6" s="14"/>
    </row>
    <row r="7" spans="1:14" ht="13.5" customHeight="1" x14ac:dyDescent="0.2">
      <c r="A7" s="62" t="s">
        <v>25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</row>
    <row r="8" spans="1:14" ht="13.5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29"/>
      <c r="N8" s="19"/>
    </row>
    <row r="9" spans="1:14" ht="13.5" customHeight="1" x14ac:dyDescent="0.2">
      <c r="A9" s="62" t="s">
        <v>42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1:14" ht="13.5" customHeight="1" x14ac:dyDescent="0.2">
      <c r="N10" s="5"/>
    </row>
    <row r="11" spans="1:14" ht="20.100000000000001" customHeight="1" x14ac:dyDescent="0.2">
      <c r="A11" s="55" t="s">
        <v>0</v>
      </c>
      <c r="B11" s="55" t="s">
        <v>36</v>
      </c>
      <c r="C11" s="47" t="s">
        <v>27</v>
      </c>
      <c r="D11" s="47" t="s">
        <v>28</v>
      </c>
      <c r="E11" s="47" t="s">
        <v>26</v>
      </c>
      <c r="F11" s="47" t="s">
        <v>29</v>
      </c>
      <c r="G11" s="47" t="s">
        <v>30</v>
      </c>
      <c r="H11" s="47" t="s">
        <v>37</v>
      </c>
      <c r="I11" s="58" t="s">
        <v>31</v>
      </c>
      <c r="J11" s="47" t="s">
        <v>32</v>
      </c>
      <c r="K11" s="47" t="s">
        <v>33</v>
      </c>
      <c r="L11" s="47" t="s">
        <v>34</v>
      </c>
      <c r="M11" s="47" t="s">
        <v>41</v>
      </c>
      <c r="N11" s="47" t="s">
        <v>35</v>
      </c>
    </row>
    <row r="12" spans="1:14" ht="20.100000000000001" customHeight="1" x14ac:dyDescent="0.2">
      <c r="A12" s="56"/>
      <c r="B12" s="56"/>
      <c r="C12" s="48"/>
      <c r="D12" s="48"/>
      <c r="E12" s="48"/>
      <c r="F12" s="48"/>
      <c r="G12" s="48"/>
      <c r="H12" s="48"/>
      <c r="I12" s="59"/>
      <c r="J12" s="48"/>
      <c r="K12" s="48"/>
      <c r="L12" s="48"/>
      <c r="M12" s="48"/>
      <c r="N12" s="48"/>
    </row>
    <row r="13" spans="1:14" ht="20.100000000000001" customHeight="1" x14ac:dyDescent="0.2">
      <c r="A13" s="57"/>
      <c r="B13" s="57"/>
      <c r="C13" s="49"/>
      <c r="D13" s="49"/>
      <c r="E13" s="49"/>
      <c r="F13" s="49"/>
      <c r="G13" s="49"/>
      <c r="H13" s="49"/>
      <c r="I13" s="60"/>
      <c r="J13" s="49"/>
      <c r="K13" s="49"/>
      <c r="L13" s="49"/>
      <c r="M13" s="49"/>
      <c r="N13" s="49"/>
    </row>
    <row r="14" spans="1:14" ht="13.5" customHeight="1" x14ac:dyDescent="0.2">
      <c r="A14" s="6">
        <v>1</v>
      </c>
      <c r="B14" s="4" t="s">
        <v>2</v>
      </c>
      <c r="C14" s="3">
        <f>C103+C191+C280</f>
        <v>12028952.189999999</v>
      </c>
      <c r="D14" s="3">
        <f t="shared" ref="D14:L14" si="0">D103+D191+D280</f>
        <v>4261752.7</v>
      </c>
      <c r="E14" s="3">
        <f t="shared" si="0"/>
        <v>69575.649999999994</v>
      </c>
      <c r="F14" s="3">
        <f t="shared" si="0"/>
        <v>398414.08000000002</v>
      </c>
      <c r="G14" s="3">
        <f t="shared" si="0"/>
        <v>404927.44999999995</v>
      </c>
      <c r="H14" s="3">
        <f t="shared" si="0"/>
        <v>689619.17</v>
      </c>
      <c r="I14" s="3">
        <f t="shared" si="0"/>
        <v>637602</v>
      </c>
      <c r="J14" s="3">
        <f t="shared" si="0"/>
        <v>21964.35</v>
      </c>
      <c r="K14" s="3">
        <f t="shared" si="0"/>
        <v>34036.199999999997</v>
      </c>
      <c r="L14" s="3">
        <f t="shared" si="0"/>
        <v>0</v>
      </c>
      <c r="M14" s="3">
        <f>M103</f>
        <v>2648.1</v>
      </c>
      <c r="N14" s="3">
        <f>SUM(C14:M14)</f>
        <v>18549491.890000004</v>
      </c>
    </row>
    <row r="15" spans="1:14" ht="13.5" customHeight="1" x14ac:dyDescent="0.2">
      <c r="A15" s="6">
        <v>2</v>
      </c>
      <c r="B15" s="4" t="s">
        <v>3</v>
      </c>
      <c r="C15" s="3">
        <f t="shared" ref="C15:L15" si="1">C104+C192+C281</f>
        <v>8572198.4100000001</v>
      </c>
      <c r="D15" s="3">
        <f t="shared" si="1"/>
        <v>2814558.71</v>
      </c>
      <c r="E15" s="3">
        <f t="shared" si="1"/>
        <v>155764.6</v>
      </c>
      <c r="F15" s="3">
        <f t="shared" si="1"/>
        <v>163330.12</v>
      </c>
      <c r="G15" s="3">
        <f t="shared" si="1"/>
        <v>161157.25</v>
      </c>
      <c r="H15" s="3">
        <f t="shared" si="1"/>
        <v>295033.93</v>
      </c>
      <c r="I15" s="3">
        <f t="shared" si="1"/>
        <v>42173</v>
      </c>
      <c r="J15" s="3">
        <f t="shared" si="1"/>
        <v>17250.93</v>
      </c>
      <c r="K15" s="3">
        <f t="shared" si="1"/>
        <v>26732.22</v>
      </c>
      <c r="L15" s="3">
        <f t="shared" si="1"/>
        <v>0</v>
      </c>
      <c r="M15" s="3">
        <f t="shared" ref="M15:M33" si="2">M104</f>
        <v>656.38</v>
      </c>
      <c r="N15" s="3">
        <f t="shared" ref="N15:N33" si="3">SUM(C15:M15)</f>
        <v>12248855.550000001</v>
      </c>
    </row>
    <row r="16" spans="1:14" ht="13.5" customHeight="1" x14ac:dyDescent="0.2">
      <c r="A16" s="6">
        <v>3</v>
      </c>
      <c r="B16" s="4" t="s">
        <v>18</v>
      </c>
      <c r="C16" s="3">
        <f t="shared" ref="C16:L16" si="4">C105+C193+C282</f>
        <v>10447842.800000001</v>
      </c>
      <c r="D16" s="3">
        <f t="shared" si="4"/>
        <v>2590431.69</v>
      </c>
      <c r="E16" s="3">
        <f t="shared" si="4"/>
        <v>171690.81</v>
      </c>
      <c r="F16" s="3">
        <f t="shared" si="4"/>
        <v>119655.56</v>
      </c>
      <c r="G16" s="3">
        <f t="shared" si="4"/>
        <v>115617.01</v>
      </c>
      <c r="H16" s="3">
        <f t="shared" si="4"/>
        <v>238923.18000000002</v>
      </c>
      <c r="I16" s="3">
        <f t="shared" si="4"/>
        <v>813236</v>
      </c>
      <c r="J16" s="3">
        <f t="shared" si="4"/>
        <v>28268.850000000002</v>
      </c>
      <c r="K16" s="3">
        <f t="shared" si="4"/>
        <v>43805.73</v>
      </c>
      <c r="L16" s="3">
        <f t="shared" si="4"/>
        <v>0</v>
      </c>
      <c r="M16" s="3">
        <f t="shared" si="2"/>
        <v>248.22</v>
      </c>
      <c r="N16" s="3">
        <f t="shared" si="3"/>
        <v>14569719.850000001</v>
      </c>
    </row>
    <row r="17" spans="1:14" ht="13.5" customHeight="1" x14ac:dyDescent="0.2">
      <c r="A17" s="6">
        <v>4</v>
      </c>
      <c r="B17" s="4" t="s">
        <v>19</v>
      </c>
      <c r="C17" s="3">
        <f t="shared" ref="C17:L17" si="5">C106+C194+C283</f>
        <v>15844845.18</v>
      </c>
      <c r="D17" s="3">
        <f t="shared" si="5"/>
        <v>8303118.8900000006</v>
      </c>
      <c r="E17" s="3">
        <f t="shared" si="5"/>
        <v>122975.31999999996</v>
      </c>
      <c r="F17" s="3">
        <f t="shared" si="5"/>
        <v>1020102.64</v>
      </c>
      <c r="G17" s="3">
        <f t="shared" si="5"/>
        <v>3637273.1100000003</v>
      </c>
      <c r="H17" s="3">
        <f t="shared" si="5"/>
        <v>1382858.41</v>
      </c>
      <c r="I17" s="3">
        <f t="shared" si="5"/>
        <v>380002</v>
      </c>
      <c r="J17" s="3">
        <f t="shared" si="5"/>
        <v>54791.61</v>
      </c>
      <c r="K17" s="3">
        <f t="shared" si="5"/>
        <v>84905.68</v>
      </c>
      <c r="L17" s="3">
        <f t="shared" si="5"/>
        <v>0</v>
      </c>
      <c r="M17" s="3">
        <f t="shared" si="2"/>
        <v>279328.12</v>
      </c>
      <c r="N17" s="3">
        <f t="shared" si="3"/>
        <v>31110200.960000001</v>
      </c>
    </row>
    <row r="18" spans="1:14" ht="13.5" customHeight="1" x14ac:dyDescent="0.2">
      <c r="A18" s="6">
        <v>5</v>
      </c>
      <c r="B18" s="4" t="s">
        <v>4</v>
      </c>
      <c r="C18" s="3">
        <f t="shared" ref="C18:L18" si="6">C107+C195+C284</f>
        <v>16144506.34</v>
      </c>
      <c r="D18" s="3">
        <f t="shared" si="6"/>
        <v>5852937.4100000001</v>
      </c>
      <c r="E18" s="3">
        <f t="shared" si="6"/>
        <v>28823.289999999979</v>
      </c>
      <c r="F18" s="3">
        <f t="shared" si="6"/>
        <v>731092.3</v>
      </c>
      <c r="G18" s="3">
        <f t="shared" si="6"/>
        <v>810470.29999999993</v>
      </c>
      <c r="H18" s="3">
        <f t="shared" si="6"/>
        <v>1122214.9300000002</v>
      </c>
      <c r="I18" s="3">
        <f t="shared" si="6"/>
        <v>1657268</v>
      </c>
      <c r="J18" s="3">
        <f t="shared" si="6"/>
        <v>32352.149999999998</v>
      </c>
      <c r="K18" s="3">
        <f t="shared" si="6"/>
        <v>50133.25</v>
      </c>
      <c r="L18" s="3">
        <f t="shared" si="6"/>
        <v>0</v>
      </c>
      <c r="M18" s="3">
        <f t="shared" si="2"/>
        <v>12496.99</v>
      </c>
      <c r="N18" s="3">
        <f t="shared" si="3"/>
        <v>26442294.959999997</v>
      </c>
    </row>
    <row r="19" spans="1:14" ht="13.5" customHeight="1" x14ac:dyDescent="0.2">
      <c r="A19" s="6">
        <v>6</v>
      </c>
      <c r="B19" s="4" t="s">
        <v>14</v>
      </c>
      <c r="C19" s="3">
        <f t="shared" ref="C19:L19" si="7">C108+C196+C285</f>
        <v>7213132.3799999999</v>
      </c>
      <c r="D19" s="3">
        <f t="shared" si="7"/>
        <v>1940858.67</v>
      </c>
      <c r="E19" s="3">
        <f t="shared" si="7"/>
        <v>330484.55999999994</v>
      </c>
      <c r="F19" s="3">
        <f t="shared" si="7"/>
        <v>360640.92</v>
      </c>
      <c r="G19" s="3">
        <f t="shared" si="7"/>
        <v>334758.51999999996</v>
      </c>
      <c r="H19" s="3">
        <f t="shared" si="7"/>
        <v>1308647.4100000001</v>
      </c>
      <c r="I19" s="3">
        <f t="shared" si="7"/>
        <v>1111213</v>
      </c>
      <c r="J19" s="3">
        <f t="shared" si="7"/>
        <v>21760.02</v>
      </c>
      <c r="K19" s="3">
        <f t="shared" si="7"/>
        <v>33719.599999999999</v>
      </c>
      <c r="L19" s="3">
        <f t="shared" si="7"/>
        <v>0</v>
      </c>
      <c r="M19" s="3">
        <f t="shared" si="2"/>
        <v>31.18</v>
      </c>
      <c r="N19" s="3">
        <f t="shared" si="3"/>
        <v>12655246.26</v>
      </c>
    </row>
    <row r="20" spans="1:14" ht="13.5" customHeight="1" x14ac:dyDescent="0.2">
      <c r="A20" s="6">
        <v>7</v>
      </c>
      <c r="B20" s="4" t="s">
        <v>15</v>
      </c>
      <c r="C20" s="3">
        <f t="shared" ref="C20:L20" si="8">C109+C197+C286</f>
        <v>7887711.0600000005</v>
      </c>
      <c r="D20" s="3">
        <f t="shared" si="8"/>
        <v>1717863.56</v>
      </c>
      <c r="E20" s="3">
        <f t="shared" si="8"/>
        <v>322053.03999999998</v>
      </c>
      <c r="F20" s="3">
        <f t="shared" si="8"/>
        <v>122371.80000000002</v>
      </c>
      <c r="G20" s="3">
        <f t="shared" si="8"/>
        <v>115364.36000000002</v>
      </c>
      <c r="H20" s="3">
        <f t="shared" si="8"/>
        <v>362004.82</v>
      </c>
      <c r="I20" s="3">
        <f t="shared" si="8"/>
        <v>0</v>
      </c>
      <c r="J20" s="3">
        <f t="shared" si="8"/>
        <v>24400.65</v>
      </c>
      <c r="K20" s="3">
        <f t="shared" si="8"/>
        <v>37811.51</v>
      </c>
      <c r="L20" s="3">
        <f t="shared" si="8"/>
        <v>0</v>
      </c>
      <c r="M20" s="3">
        <f t="shared" si="2"/>
        <v>7.37</v>
      </c>
      <c r="N20" s="3">
        <f t="shared" si="3"/>
        <v>10589588.17</v>
      </c>
    </row>
    <row r="21" spans="1:14" ht="13.5" customHeight="1" x14ac:dyDescent="0.2">
      <c r="A21" s="6">
        <v>8</v>
      </c>
      <c r="B21" s="4" t="s">
        <v>5</v>
      </c>
      <c r="C21" s="3">
        <f t="shared" ref="C21:L21" si="9">C110+C198+C287</f>
        <v>10520350.24</v>
      </c>
      <c r="D21" s="3">
        <f t="shared" si="9"/>
        <v>3720263.8899999997</v>
      </c>
      <c r="E21" s="3">
        <f t="shared" si="9"/>
        <v>96743.909999999989</v>
      </c>
      <c r="F21" s="3">
        <f t="shared" si="9"/>
        <v>297446.07</v>
      </c>
      <c r="G21" s="3">
        <f t="shared" si="9"/>
        <v>302728.96000000002</v>
      </c>
      <c r="H21" s="3">
        <f t="shared" si="9"/>
        <v>483276.43999999994</v>
      </c>
      <c r="I21" s="3">
        <f t="shared" si="9"/>
        <v>1598628</v>
      </c>
      <c r="J21" s="3">
        <f t="shared" si="9"/>
        <v>19218.39</v>
      </c>
      <c r="K21" s="3">
        <f t="shared" si="9"/>
        <v>29781.05</v>
      </c>
      <c r="L21" s="3">
        <f t="shared" si="9"/>
        <v>0</v>
      </c>
      <c r="M21" s="3">
        <f t="shared" si="2"/>
        <v>2176.25</v>
      </c>
      <c r="N21" s="3">
        <f t="shared" si="3"/>
        <v>17070613.199999999</v>
      </c>
    </row>
    <row r="22" spans="1:14" ht="13.5" customHeight="1" x14ac:dyDescent="0.2">
      <c r="A22" s="6">
        <v>9</v>
      </c>
      <c r="B22" s="4" t="s">
        <v>6</v>
      </c>
      <c r="C22" s="3">
        <f t="shared" ref="C22:L22" si="10">C111+C199+C288</f>
        <v>9750167.5899999999</v>
      </c>
      <c r="D22" s="3">
        <f t="shared" si="10"/>
        <v>3149950.13</v>
      </c>
      <c r="E22" s="3">
        <f t="shared" si="10"/>
        <v>122975.31999999996</v>
      </c>
      <c r="F22" s="3">
        <f t="shared" si="10"/>
        <v>185717.16</v>
      </c>
      <c r="G22" s="3">
        <f t="shared" si="10"/>
        <v>179450.77000000002</v>
      </c>
      <c r="H22" s="3">
        <f t="shared" si="10"/>
        <v>416305.54000000004</v>
      </c>
      <c r="I22" s="3">
        <f t="shared" si="10"/>
        <v>0</v>
      </c>
      <c r="J22" s="3">
        <f t="shared" si="10"/>
        <v>18991.439999999999</v>
      </c>
      <c r="K22" s="3">
        <f t="shared" si="10"/>
        <v>29429.35</v>
      </c>
      <c r="L22" s="3">
        <f t="shared" si="10"/>
        <v>0</v>
      </c>
      <c r="M22" s="3">
        <f t="shared" si="2"/>
        <v>402.57</v>
      </c>
      <c r="N22" s="3">
        <f t="shared" si="3"/>
        <v>13853389.869999997</v>
      </c>
    </row>
    <row r="23" spans="1:14" ht="13.5" customHeight="1" x14ac:dyDescent="0.2">
      <c r="A23" s="6">
        <v>10</v>
      </c>
      <c r="B23" s="4" t="s">
        <v>13</v>
      </c>
      <c r="C23" s="3">
        <f t="shared" ref="C23:L23" si="11">C112+C200+C289</f>
        <v>6256350.2799999993</v>
      </c>
      <c r="D23" s="3">
        <f t="shared" si="11"/>
        <v>1829664.79</v>
      </c>
      <c r="E23" s="3">
        <f t="shared" si="11"/>
        <v>302847.89</v>
      </c>
      <c r="F23" s="3">
        <f t="shared" si="11"/>
        <v>139899.07</v>
      </c>
      <c r="G23" s="3">
        <f t="shared" si="11"/>
        <v>134002.63</v>
      </c>
      <c r="H23" s="3">
        <f t="shared" si="11"/>
        <v>418115.56</v>
      </c>
      <c r="I23" s="3">
        <f t="shared" si="11"/>
        <v>-16369</v>
      </c>
      <c r="J23" s="3">
        <f t="shared" si="11"/>
        <v>16873.68</v>
      </c>
      <c r="K23" s="3">
        <f t="shared" si="11"/>
        <v>26147.640000000003</v>
      </c>
      <c r="L23" s="3">
        <f t="shared" si="11"/>
        <v>0</v>
      </c>
      <c r="M23" s="3">
        <f t="shared" si="2"/>
        <v>214.59</v>
      </c>
      <c r="N23" s="3">
        <f t="shared" si="3"/>
        <v>9107747.1300000008</v>
      </c>
    </row>
    <row r="24" spans="1:14" ht="13.5" customHeight="1" x14ac:dyDescent="0.2">
      <c r="A24" s="6">
        <v>11</v>
      </c>
      <c r="B24" s="4" t="s">
        <v>7</v>
      </c>
      <c r="C24" s="3">
        <f t="shared" ref="C24:L24" si="12">C113+C201+C290</f>
        <v>10462109.24</v>
      </c>
      <c r="D24" s="3">
        <f t="shared" si="12"/>
        <v>4106400.68</v>
      </c>
      <c r="E24" s="3">
        <f t="shared" si="12"/>
        <v>120164.81999999996</v>
      </c>
      <c r="F24" s="3">
        <f t="shared" si="12"/>
        <v>369317.68</v>
      </c>
      <c r="G24" s="3">
        <f t="shared" si="12"/>
        <v>356992.05</v>
      </c>
      <c r="H24" s="3">
        <f t="shared" si="12"/>
        <v>914062.15999999992</v>
      </c>
      <c r="I24" s="3">
        <f t="shared" si="12"/>
        <v>554117</v>
      </c>
      <c r="J24" s="3">
        <f t="shared" si="12"/>
        <v>22868.61</v>
      </c>
      <c r="K24" s="3">
        <f t="shared" si="12"/>
        <v>35437.43</v>
      </c>
      <c r="L24" s="3">
        <f t="shared" si="12"/>
        <v>0</v>
      </c>
      <c r="M24" s="3">
        <f t="shared" si="2"/>
        <v>502</v>
      </c>
      <c r="N24" s="3">
        <f t="shared" si="3"/>
        <v>16941971.670000002</v>
      </c>
    </row>
    <row r="25" spans="1:14" ht="13.5" customHeight="1" x14ac:dyDescent="0.2">
      <c r="A25" s="6">
        <v>12</v>
      </c>
      <c r="B25" s="4" t="s">
        <v>8</v>
      </c>
      <c r="C25" s="3">
        <f t="shared" ref="C25:L25" si="13">C114+C202+C291</f>
        <v>10714974.49</v>
      </c>
      <c r="D25" s="3">
        <f t="shared" si="13"/>
        <v>3735350.26</v>
      </c>
      <c r="E25" s="3">
        <f t="shared" si="13"/>
        <v>85970.289999999979</v>
      </c>
      <c r="F25" s="3">
        <f t="shared" si="13"/>
        <v>243286.68</v>
      </c>
      <c r="G25" s="3">
        <f t="shared" si="13"/>
        <v>233666.96999999997</v>
      </c>
      <c r="H25" s="3">
        <f t="shared" si="13"/>
        <v>466986.22000000003</v>
      </c>
      <c r="I25" s="3">
        <f t="shared" si="13"/>
        <v>959730</v>
      </c>
      <c r="J25" s="3">
        <f t="shared" si="13"/>
        <v>18460.53</v>
      </c>
      <c r="K25" s="3">
        <f t="shared" si="13"/>
        <v>28606.65</v>
      </c>
      <c r="L25" s="3">
        <f t="shared" si="13"/>
        <v>0</v>
      </c>
      <c r="M25" s="3">
        <f t="shared" si="2"/>
        <v>422.26</v>
      </c>
      <c r="N25" s="3">
        <f t="shared" si="3"/>
        <v>16487454.35</v>
      </c>
    </row>
    <row r="26" spans="1:14" ht="13.5" customHeight="1" x14ac:dyDescent="0.2">
      <c r="A26" s="6">
        <v>13</v>
      </c>
      <c r="B26" s="4" t="s">
        <v>9</v>
      </c>
      <c r="C26" s="3">
        <f t="shared" ref="C26:L26" si="14">C115+C203+C292</f>
        <v>14722396.75</v>
      </c>
      <c r="D26" s="3">
        <f t="shared" si="14"/>
        <v>5375727.4800000004</v>
      </c>
      <c r="E26" s="3">
        <f t="shared" si="14"/>
        <v>27418.01999999999</v>
      </c>
      <c r="F26" s="3">
        <f t="shared" si="14"/>
        <v>434599.91000000003</v>
      </c>
      <c r="G26" s="3">
        <f t="shared" si="14"/>
        <v>428371.16000000003</v>
      </c>
      <c r="H26" s="3">
        <f t="shared" si="14"/>
        <v>613598.16</v>
      </c>
      <c r="I26" s="3">
        <f t="shared" si="14"/>
        <v>1048827</v>
      </c>
      <c r="J26" s="3">
        <f t="shared" si="14"/>
        <v>23793.449999999997</v>
      </c>
      <c r="K26" s="3">
        <f t="shared" si="14"/>
        <v>36870.61</v>
      </c>
      <c r="L26" s="3">
        <f t="shared" si="14"/>
        <v>0</v>
      </c>
      <c r="M26" s="3">
        <f t="shared" si="2"/>
        <v>1856.69</v>
      </c>
      <c r="N26" s="3">
        <f t="shared" si="3"/>
        <v>22713459.23</v>
      </c>
    </row>
    <row r="27" spans="1:14" ht="13.5" customHeight="1" x14ac:dyDescent="0.2">
      <c r="A27" s="6">
        <v>14</v>
      </c>
      <c r="B27" s="4" t="s">
        <v>24</v>
      </c>
      <c r="C27" s="3">
        <f t="shared" ref="C27:L27" si="15">C116+C204+C293</f>
        <v>7446915.4699999997</v>
      </c>
      <c r="D27" s="3">
        <f t="shared" si="15"/>
        <v>2322850.67</v>
      </c>
      <c r="E27" s="3">
        <f t="shared" si="15"/>
        <v>198859.06</v>
      </c>
      <c r="F27" s="3">
        <f t="shared" si="15"/>
        <v>81706.28</v>
      </c>
      <c r="G27" s="3">
        <f t="shared" si="15"/>
        <v>78745.11</v>
      </c>
      <c r="H27" s="3">
        <f t="shared" si="15"/>
        <v>148421.97999999998</v>
      </c>
      <c r="I27" s="3">
        <f t="shared" si="15"/>
        <v>590055</v>
      </c>
      <c r="J27" s="3">
        <f t="shared" si="15"/>
        <v>15328.650000000001</v>
      </c>
      <c r="K27" s="3">
        <f t="shared" si="15"/>
        <v>23753.42</v>
      </c>
      <c r="L27" s="3">
        <f t="shared" si="15"/>
        <v>0</v>
      </c>
      <c r="M27" s="3">
        <f t="shared" si="2"/>
        <v>86.51</v>
      </c>
      <c r="N27" s="3">
        <f t="shared" si="3"/>
        <v>10906722.15</v>
      </c>
    </row>
    <row r="28" spans="1:14" ht="13.5" customHeight="1" x14ac:dyDescent="0.2">
      <c r="A28" s="6">
        <v>15</v>
      </c>
      <c r="B28" s="4" t="s">
        <v>23</v>
      </c>
      <c r="C28" s="3">
        <f t="shared" ref="C28:L28" si="16">C117+C205+C294</f>
        <v>9543979.7699999996</v>
      </c>
      <c r="D28" s="3">
        <f t="shared" si="16"/>
        <v>3205476.4899999998</v>
      </c>
      <c r="E28" s="3">
        <f t="shared" si="16"/>
        <v>122975.31999999996</v>
      </c>
      <c r="F28" s="3">
        <f t="shared" si="16"/>
        <v>249036.18</v>
      </c>
      <c r="G28" s="3">
        <f t="shared" si="16"/>
        <v>243457.07</v>
      </c>
      <c r="H28" s="3">
        <f t="shared" si="16"/>
        <v>410875.47000000003</v>
      </c>
      <c r="I28" s="3">
        <f t="shared" si="16"/>
        <v>755645</v>
      </c>
      <c r="J28" s="3">
        <f t="shared" si="16"/>
        <v>18254.310000000001</v>
      </c>
      <c r="K28" s="3">
        <f t="shared" si="16"/>
        <v>28287.090000000004</v>
      </c>
      <c r="L28" s="3">
        <f t="shared" si="16"/>
        <v>0</v>
      </c>
      <c r="M28" s="3">
        <f t="shared" si="2"/>
        <v>680.61</v>
      </c>
      <c r="N28" s="3">
        <f t="shared" si="3"/>
        <v>14578667.310000001</v>
      </c>
    </row>
    <row r="29" spans="1:14" ht="13.5" customHeight="1" x14ac:dyDescent="0.2">
      <c r="A29" s="6">
        <v>16</v>
      </c>
      <c r="B29" s="4" t="s">
        <v>22</v>
      </c>
      <c r="C29" s="3">
        <f t="shared" ref="C29:L29" si="17">C118+C206+C295</f>
        <v>25672391.630000003</v>
      </c>
      <c r="D29" s="3">
        <f t="shared" si="17"/>
        <v>12481446.32</v>
      </c>
      <c r="E29" s="3">
        <f t="shared" si="17"/>
        <v>-35350.010000000009</v>
      </c>
      <c r="F29" s="3">
        <f t="shared" si="17"/>
        <v>976023.13000000012</v>
      </c>
      <c r="G29" s="3">
        <f t="shared" si="17"/>
        <v>1020295.93</v>
      </c>
      <c r="H29" s="3">
        <f t="shared" si="17"/>
        <v>1554810.7</v>
      </c>
      <c r="I29" s="3">
        <f t="shared" si="17"/>
        <v>6333981</v>
      </c>
      <c r="J29" s="3">
        <f t="shared" si="17"/>
        <v>38716.949999999997</v>
      </c>
      <c r="K29" s="3">
        <f t="shared" si="17"/>
        <v>59996.2</v>
      </c>
      <c r="L29" s="3">
        <f t="shared" si="17"/>
        <v>0</v>
      </c>
      <c r="M29" s="3">
        <f t="shared" si="2"/>
        <v>10046.370000000001</v>
      </c>
      <c r="N29" s="3">
        <f t="shared" si="3"/>
        <v>48112358.220000014</v>
      </c>
    </row>
    <row r="30" spans="1:14" ht="13.5" customHeight="1" x14ac:dyDescent="0.2">
      <c r="A30" s="6">
        <v>17</v>
      </c>
      <c r="B30" s="4" t="s">
        <v>10</v>
      </c>
      <c r="C30" s="3">
        <f t="shared" ref="C30:L30" si="18">C119+C207+C296</f>
        <v>11842586.93</v>
      </c>
      <c r="D30" s="3">
        <f t="shared" si="18"/>
        <v>4058687.75</v>
      </c>
      <c r="E30" s="3">
        <f t="shared" si="18"/>
        <v>76133.50999999998</v>
      </c>
      <c r="F30" s="3">
        <f t="shared" si="18"/>
        <v>427550.91000000003</v>
      </c>
      <c r="G30" s="3">
        <f t="shared" si="18"/>
        <v>417813.65</v>
      </c>
      <c r="H30" s="3">
        <f t="shared" si="18"/>
        <v>823560.96</v>
      </c>
      <c r="I30" s="3">
        <f t="shared" si="18"/>
        <v>1431894</v>
      </c>
      <c r="J30" s="3">
        <f t="shared" si="18"/>
        <v>22025.88</v>
      </c>
      <c r="K30" s="3">
        <f t="shared" si="18"/>
        <v>34131.550000000003</v>
      </c>
      <c r="L30" s="3">
        <f t="shared" si="18"/>
        <v>0</v>
      </c>
      <c r="M30" s="3">
        <f t="shared" si="2"/>
        <v>1091.77</v>
      </c>
      <c r="N30" s="3">
        <f t="shared" si="3"/>
        <v>19135476.91</v>
      </c>
    </row>
    <row r="31" spans="1:14" ht="13.5" customHeight="1" x14ac:dyDescent="0.2">
      <c r="A31" s="6">
        <v>18</v>
      </c>
      <c r="B31" s="4" t="s">
        <v>1</v>
      </c>
      <c r="C31" s="3">
        <f t="shared" ref="C31:L31" si="19">C120+C208+C297</f>
        <v>111411450.13000001</v>
      </c>
      <c r="D31" s="3">
        <f t="shared" si="19"/>
        <v>47764419.740000002</v>
      </c>
      <c r="E31" s="3">
        <f t="shared" si="19"/>
        <v>-97649.62</v>
      </c>
      <c r="F31" s="3">
        <f t="shared" si="19"/>
        <v>3915464.29</v>
      </c>
      <c r="G31" s="3">
        <f t="shared" si="19"/>
        <v>10085783.870000001</v>
      </c>
      <c r="H31" s="3">
        <f t="shared" si="19"/>
        <v>5252689.9000000004</v>
      </c>
      <c r="I31" s="3">
        <f t="shared" si="19"/>
        <v>13915754</v>
      </c>
      <c r="J31" s="3">
        <f t="shared" si="19"/>
        <v>131769.99</v>
      </c>
      <c r="K31" s="3">
        <f t="shared" si="19"/>
        <v>204192.23</v>
      </c>
      <c r="L31" s="3">
        <f t="shared" si="19"/>
        <v>0</v>
      </c>
      <c r="M31" s="3">
        <f t="shared" si="2"/>
        <v>654244.55000000005</v>
      </c>
      <c r="N31" s="3">
        <f t="shared" si="3"/>
        <v>193238119.08000001</v>
      </c>
    </row>
    <row r="32" spans="1:14" ht="13.5" customHeight="1" x14ac:dyDescent="0.2">
      <c r="A32" s="6">
        <v>19</v>
      </c>
      <c r="B32" s="4" t="s">
        <v>11</v>
      </c>
      <c r="C32" s="3">
        <f t="shared" ref="C32:L32" si="20">C121+C209+C298</f>
        <v>12504911.67</v>
      </c>
      <c r="D32" s="3">
        <f t="shared" si="20"/>
        <v>5004380.07</v>
      </c>
      <c r="E32" s="3">
        <f t="shared" si="20"/>
        <v>61612.549999999974</v>
      </c>
      <c r="F32" s="3">
        <f t="shared" si="20"/>
        <v>327368.23</v>
      </c>
      <c r="G32" s="3">
        <f t="shared" si="20"/>
        <v>316509.06</v>
      </c>
      <c r="H32" s="3">
        <f t="shared" si="20"/>
        <v>494136.58000000007</v>
      </c>
      <c r="I32" s="3">
        <f t="shared" si="20"/>
        <v>2679277</v>
      </c>
      <c r="J32" s="3">
        <f t="shared" si="20"/>
        <v>22269.06</v>
      </c>
      <c r="K32" s="3">
        <f t="shared" si="20"/>
        <v>34508.36</v>
      </c>
      <c r="L32" s="3">
        <f t="shared" si="20"/>
        <v>0</v>
      </c>
      <c r="M32" s="3">
        <f t="shared" si="2"/>
        <v>504.75</v>
      </c>
      <c r="N32" s="3">
        <f t="shared" si="3"/>
        <v>21445477.330000002</v>
      </c>
    </row>
    <row r="33" spans="1:30" ht="13.5" customHeight="1" x14ac:dyDescent="0.2">
      <c r="A33" s="6">
        <v>20</v>
      </c>
      <c r="B33" s="4" t="s">
        <v>12</v>
      </c>
      <c r="C33" s="3">
        <f t="shared" ref="C33:L33" si="21">C122+C210+C299</f>
        <v>12341739.040000001</v>
      </c>
      <c r="D33" s="3">
        <f t="shared" si="21"/>
        <v>4258806.0999999996</v>
      </c>
      <c r="E33" s="3">
        <f t="shared" si="21"/>
        <v>100491.34999999999</v>
      </c>
      <c r="F33" s="3">
        <f t="shared" si="21"/>
        <v>504084.17</v>
      </c>
      <c r="G33" s="3">
        <f t="shared" si="21"/>
        <v>603037.11999999988</v>
      </c>
      <c r="H33" s="3">
        <f t="shared" si="21"/>
        <v>704099.36</v>
      </c>
      <c r="I33" s="3">
        <f t="shared" si="21"/>
        <v>2456190</v>
      </c>
      <c r="J33" s="3">
        <f t="shared" si="21"/>
        <v>30157.949999999997</v>
      </c>
      <c r="K33" s="3">
        <f t="shared" si="21"/>
        <v>46733.149999999994</v>
      </c>
      <c r="L33" s="3">
        <f t="shared" si="21"/>
        <v>0</v>
      </c>
      <c r="M33" s="3">
        <f t="shared" si="2"/>
        <v>13746.67</v>
      </c>
      <c r="N33" s="3">
        <f t="shared" si="3"/>
        <v>21059084.91</v>
      </c>
    </row>
    <row r="34" spans="1:30" ht="13.5" customHeight="1" x14ac:dyDescent="0.2">
      <c r="A34" s="50" t="s">
        <v>35</v>
      </c>
      <c r="B34" s="51"/>
      <c r="C34" s="15">
        <f>SUM(C14:C33)</f>
        <v>331329511.59000003</v>
      </c>
      <c r="D34" s="15">
        <f t="shared" ref="D34:N34" si="22">SUM(D14:D33)</f>
        <v>128494946</v>
      </c>
      <c r="E34" s="15">
        <f t="shared" si="22"/>
        <v>2384559.6799999992</v>
      </c>
      <c r="F34" s="15">
        <f t="shared" si="22"/>
        <v>11067107.180000002</v>
      </c>
      <c r="G34" s="15">
        <f t="shared" si="22"/>
        <v>19980422.350000001</v>
      </c>
      <c r="H34" s="15">
        <f t="shared" si="22"/>
        <v>18100240.879999995</v>
      </c>
      <c r="I34" s="15">
        <f t="shared" si="22"/>
        <v>36949223</v>
      </c>
      <c r="J34" s="15">
        <f t="shared" si="22"/>
        <v>599517.44999999995</v>
      </c>
      <c r="K34" s="15">
        <f t="shared" si="22"/>
        <v>929018.91999999993</v>
      </c>
      <c r="L34" s="15">
        <f t="shared" si="22"/>
        <v>0</v>
      </c>
      <c r="M34" s="15">
        <f t="shared" si="22"/>
        <v>981391.95000000007</v>
      </c>
      <c r="N34" s="15">
        <f t="shared" si="22"/>
        <v>550815939</v>
      </c>
    </row>
    <row r="35" spans="1:30" ht="13.5" customHeight="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9"/>
      <c r="N35" s="19"/>
    </row>
    <row r="36" spans="1:30" ht="13.5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9"/>
      <c r="N36" s="19"/>
    </row>
    <row r="37" spans="1:30" ht="13.5" customHeight="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30" ht="13.5" customHeight="1" x14ac:dyDescent="0.2">
      <c r="A38" s="62" t="s">
        <v>43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42"/>
    </row>
    <row r="39" spans="1:30" ht="13.5" customHeight="1" x14ac:dyDescent="0.2">
      <c r="N39" s="5"/>
    </row>
    <row r="40" spans="1:30" ht="13.5" customHeight="1" x14ac:dyDescent="0.2">
      <c r="A40" s="55" t="s">
        <v>0</v>
      </c>
      <c r="B40" s="55" t="s">
        <v>36</v>
      </c>
      <c r="C40" s="47" t="s">
        <v>27</v>
      </c>
      <c r="D40" s="47" t="s">
        <v>28</v>
      </c>
      <c r="E40" s="47" t="s">
        <v>26</v>
      </c>
      <c r="F40" s="47" t="s">
        <v>29</v>
      </c>
      <c r="G40" s="47" t="s">
        <v>30</v>
      </c>
      <c r="H40" s="47" t="s">
        <v>37</v>
      </c>
      <c r="I40" s="58" t="s">
        <v>31</v>
      </c>
      <c r="J40" s="47" t="s">
        <v>32</v>
      </c>
      <c r="K40" s="47" t="s">
        <v>33</v>
      </c>
      <c r="L40" s="47" t="s">
        <v>34</v>
      </c>
      <c r="M40" s="47" t="s">
        <v>35</v>
      </c>
      <c r="N40" s="43"/>
    </row>
    <row r="41" spans="1:30" ht="13.5" customHeight="1" x14ac:dyDescent="0.2">
      <c r="A41" s="56"/>
      <c r="B41" s="56"/>
      <c r="C41" s="48"/>
      <c r="D41" s="48"/>
      <c r="E41" s="48"/>
      <c r="F41" s="48"/>
      <c r="G41" s="48"/>
      <c r="H41" s="48"/>
      <c r="I41" s="59"/>
      <c r="J41" s="48"/>
      <c r="K41" s="48"/>
      <c r="L41" s="48"/>
      <c r="M41" s="48"/>
      <c r="N41" s="43"/>
    </row>
    <row r="42" spans="1:30" ht="35.25" customHeight="1" x14ac:dyDescent="0.2">
      <c r="A42" s="57"/>
      <c r="B42" s="57"/>
      <c r="C42" s="49"/>
      <c r="D42" s="49"/>
      <c r="E42" s="49"/>
      <c r="F42" s="49"/>
      <c r="G42" s="49"/>
      <c r="H42" s="49"/>
      <c r="I42" s="60"/>
      <c r="J42" s="49"/>
      <c r="K42" s="49"/>
      <c r="L42" s="49"/>
      <c r="M42" s="49"/>
      <c r="N42" s="43"/>
    </row>
    <row r="43" spans="1:30" ht="13.5" customHeight="1" x14ac:dyDescent="0.2">
      <c r="A43" s="6">
        <v>1</v>
      </c>
      <c r="B43" s="4" t="s">
        <v>2</v>
      </c>
      <c r="C43" s="3">
        <v>5675708.54</v>
      </c>
      <c r="D43" s="3">
        <v>1586333.07</v>
      </c>
      <c r="E43" s="3">
        <v>75679.520000000004</v>
      </c>
      <c r="F43" s="3">
        <v>136774.24</v>
      </c>
      <c r="G43" s="3">
        <v>161556.60999999999</v>
      </c>
      <c r="H43" s="3">
        <v>231949.07</v>
      </c>
      <c r="I43" s="3">
        <v>208763</v>
      </c>
      <c r="J43" s="3">
        <v>7321.45</v>
      </c>
      <c r="K43" s="3">
        <v>14453.94</v>
      </c>
      <c r="L43" s="3">
        <v>0</v>
      </c>
      <c r="M43" s="3">
        <f>SUM(C43:L43)</f>
        <v>8098539.4400000013</v>
      </c>
      <c r="N43" s="32"/>
      <c r="P43" s="7"/>
      <c r="Q43" s="7"/>
      <c r="R43" s="7"/>
      <c r="S43" s="8"/>
      <c r="T43" s="8"/>
      <c r="U43" s="8"/>
      <c r="V43" s="8"/>
      <c r="W43" s="7"/>
      <c r="X43" s="7"/>
      <c r="Y43" s="7"/>
      <c r="Z43" s="7"/>
      <c r="AA43" s="7"/>
      <c r="AB43" s="7"/>
      <c r="AC43" s="7"/>
      <c r="AD43" s="7"/>
    </row>
    <row r="44" spans="1:30" ht="13.5" customHeight="1" x14ac:dyDescent="0.2">
      <c r="A44" s="6">
        <v>2</v>
      </c>
      <c r="B44" s="4" t="s">
        <v>3</v>
      </c>
      <c r="C44" s="3">
        <v>4138338.95</v>
      </c>
      <c r="D44" s="3">
        <v>1040765.3</v>
      </c>
      <c r="E44" s="3">
        <v>107374.22</v>
      </c>
      <c r="F44" s="3">
        <v>56177.65</v>
      </c>
      <c r="G44" s="3">
        <v>62300.009999999995</v>
      </c>
      <c r="H44" s="3">
        <v>99232.81</v>
      </c>
      <c r="I44" s="3">
        <v>7430</v>
      </c>
      <c r="J44" s="3">
        <v>5750.31</v>
      </c>
      <c r="K44" s="3">
        <v>11352.2</v>
      </c>
      <c r="L44" s="3">
        <v>0</v>
      </c>
      <c r="M44" s="3">
        <f t="shared" ref="M44:M62" si="23">SUM(C44:L44)</f>
        <v>5528721.4499999993</v>
      </c>
      <c r="N44" s="32"/>
      <c r="P44" s="7"/>
      <c r="Q44" s="7"/>
      <c r="R44" s="7"/>
      <c r="S44" s="8"/>
      <c r="T44" s="8"/>
      <c r="U44" s="8"/>
      <c r="V44" s="8"/>
      <c r="W44" s="7"/>
      <c r="X44" s="7"/>
      <c r="Y44" s="7"/>
      <c r="Z44" s="7"/>
      <c r="AA44" s="7"/>
      <c r="AB44" s="7"/>
      <c r="AC44" s="7"/>
      <c r="AD44" s="7"/>
    </row>
    <row r="45" spans="1:30" ht="13.5" customHeight="1" x14ac:dyDescent="0.2">
      <c r="A45" s="6">
        <v>3</v>
      </c>
      <c r="B45" s="4" t="s">
        <v>18</v>
      </c>
      <c r="C45" s="3">
        <v>5311385.29</v>
      </c>
      <c r="D45" s="3">
        <v>952602.62</v>
      </c>
      <c r="E45" s="3">
        <v>113230.84</v>
      </c>
      <c r="F45" s="3">
        <v>41182.339999999997</v>
      </c>
      <c r="G45" s="3">
        <v>43581.08</v>
      </c>
      <c r="H45" s="3">
        <v>80360.31</v>
      </c>
      <c r="I45" s="3">
        <v>200668</v>
      </c>
      <c r="J45" s="3">
        <v>9422.9500000000007</v>
      </c>
      <c r="K45" s="3">
        <v>18602.71</v>
      </c>
      <c r="L45" s="3">
        <v>0</v>
      </c>
      <c r="M45" s="3">
        <f t="shared" si="23"/>
        <v>6771036.1399999997</v>
      </c>
      <c r="N45" s="32"/>
      <c r="P45" s="7"/>
      <c r="Q45" s="7"/>
      <c r="R45" s="7"/>
      <c r="S45" s="8"/>
      <c r="T45" s="8"/>
      <c r="U45" s="8"/>
      <c r="V45" s="8"/>
      <c r="W45" s="7"/>
      <c r="X45" s="7"/>
      <c r="Y45" s="7"/>
      <c r="Z45" s="7"/>
      <c r="AA45" s="7"/>
      <c r="AB45" s="7"/>
      <c r="AC45" s="7"/>
      <c r="AD45" s="7"/>
    </row>
    <row r="46" spans="1:30" ht="13.5" customHeight="1" x14ac:dyDescent="0.2">
      <c r="A46" s="6">
        <v>4</v>
      </c>
      <c r="B46" s="4" t="s">
        <v>19</v>
      </c>
      <c r="C46" s="3">
        <v>8834464.0299999993</v>
      </c>
      <c r="D46" s="3">
        <v>3445965.92</v>
      </c>
      <c r="E46" s="3">
        <v>95316.45</v>
      </c>
      <c r="F46" s="3">
        <v>359091.25</v>
      </c>
      <c r="G46" s="3">
        <v>2736785.62</v>
      </c>
      <c r="H46" s="3">
        <v>465115.73</v>
      </c>
      <c r="I46" s="3">
        <v>120152</v>
      </c>
      <c r="J46" s="3">
        <v>18263.87</v>
      </c>
      <c r="K46" s="3">
        <v>36056.36</v>
      </c>
      <c r="L46" s="3">
        <v>0</v>
      </c>
      <c r="M46" s="3">
        <f t="shared" si="23"/>
        <v>16111211.229999999</v>
      </c>
      <c r="N46" s="32"/>
      <c r="P46" s="7"/>
      <c r="Q46" s="7"/>
      <c r="R46" s="7"/>
      <c r="S46" s="8"/>
      <c r="T46" s="8"/>
      <c r="U46" s="8"/>
      <c r="V46" s="8"/>
      <c r="W46" s="7"/>
      <c r="X46" s="7"/>
      <c r="Y46" s="7"/>
      <c r="Z46" s="7"/>
      <c r="AA46" s="7"/>
      <c r="AB46" s="7"/>
      <c r="AC46" s="7"/>
      <c r="AD46" s="7"/>
    </row>
    <row r="47" spans="1:30" ht="13.5" customHeight="1" x14ac:dyDescent="0.2">
      <c r="A47" s="6">
        <v>5</v>
      </c>
      <c r="B47" s="4" t="s">
        <v>4</v>
      </c>
      <c r="C47" s="3">
        <v>7767657.29</v>
      </c>
      <c r="D47" s="3">
        <v>2207029.88</v>
      </c>
      <c r="E47" s="3">
        <v>60693.45</v>
      </c>
      <c r="F47" s="3">
        <v>252128.56</v>
      </c>
      <c r="G47" s="3">
        <v>359542.32</v>
      </c>
      <c r="H47" s="3">
        <v>377449.93</v>
      </c>
      <c r="I47" s="3">
        <v>991590</v>
      </c>
      <c r="J47" s="3">
        <v>10784.05</v>
      </c>
      <c r="K47" s="3">
        <v>21289.77</v>
      </c>
      <c r="L47" s="3">
        <v>0</v>
      </c>
      <c r="M47" s="3">
        <f t="shared" si="23"/>
        <v>12048165.25</v>
      </c>
      <c r="N47" s="32"/>
      <c r="P47" s="7"/>
      <c r="Q47" s="7"/>
      <c r="R47" s="7"/>
      <c r="S47" s="8"/>
      <c r="T47" s="8"/>
      <c r="U47" s="8"/>
      <c r="V47" s="8"/>
      <c r="W47" s="7"/>
      <c r="X47" s="7"/>
      <c r="Y47" s="7"/>
      <c r="Z47" s="7"/>
      <c r="AA47" s="7"/>
      <c r="AB47" s="7"/>
      <c r="AC47" s="7"/>
      <c r="AD47" s="7"/>
    </row>
    <row r="48" spans="1:30" ht="13.5" customHeight="1" x14ac:dyDescent="0.2">
      <c r="A48" s="6">
        <v>6</v>
      </c>
      <c r="B48" s="4" t="s">
        <v>14</v>
      </c>
      <c r="C48" s="3">
        <v>3837226.84</v>
      </c>
      <c r="D48" s="3">
        <v>740213.83</v>
      </c>
      <c r="E48" s="3">
        <v>171624.87</v>
      </c>
      <c r="F48" s="3">
        <v>125227.57</v>
      </c>
      <c r="G48" s="3">
        <v>122708.05</v>
      </c>
      <c r="H48" s="3">
        <v>440155.33</v>
      </c>
      <c r="I48" s="3">
        <v>481997</v>
      </c>
      <c r="J48" s="3">
        <v>7253.34</v>
      </c>
      <c r="K48" s="3">
        <v>14319.49</v>
      </c>
      <c r="L48" s="3">
        <v>0</v>
      </c>
      <c r="M48" s="3">
        <f t="shared" si="23"/>
        <v>5940726.3200000003</v>
      </c>
      <c r="N48" s="32"/>
      <c r="P48" s="7"/>
      <c r="Q48" s="7"/>
      <c r="R48" s="7"/>
      <c r="S48" s="8"/>
      <c r="T48" s="8"/>
      <c r="U48" s="8"/>
      <c r="V48" s="8"/>
      <c r="W48" s="7"/>
      <c r="X48" s="7"/>
      <c r="Y48" s="7"/>
      <c r="Z48" s="7"/>
      <c r="AA48" s="7"/>
      <c r="AB48" s="7"/>
      <c r="AC48" s="7"/>
      <c r="AD48" s="7"/>
    </row>
    <row r="49" spans="1:30" x14ac:dyDescent="0.2">
      <c r="A49" s="6">
        <v>7</v>
      </c>
      <c r="B49" s="4" t="s">
        <v>15</v>
      </c>
      <c r="C49" s="3">
        <v>4172759.81</v>
      </c>
      <c r="D49" s="3">
        <v>635383.04000000004</v>
      </c>
      <c r="E49" s="3">
        <v>168524.3</v>
      </c>
      <c r="F49" s="3">
        <v>42197.48</v>
      </c>
      <c r="G49" s="3">
        <v>42270.94</v>
      </c>
      <c r="H49" s="3">
        <v>121758.04</v>
      </c>
      <c r="I49" s="3">
        <v>0</v>
      </c>
      <c r="J49" s="3">
        <v>8133.55</v>
      </c>
      <c r="K49" s="3">
        <v>16057.18</v>
      </c>
      <c r="L49" s="3">
        <v>0</v>
      </c>
      <c r="M49" s="3">
        <f t="shared" si="23"/>
        <v>5207084.34</v>
      </c>
      <c r="N49" s="32"/>
      <c r="P49" s="7"/>
      <c r="Q49" s="7"/>
      <c r="R49" s="7"/>
      <c r="S49" s="8"/>
      <c r="T49" s="8"/>
      <c r="U49" s="8"/>
      <c r="V49" s="8"/>
      <c r="W49" s="7"/>
      <c r="X49" s="7"/>
      <c r="Y49" s="7"/>
      <c r="Z49" s="7"/>
      <c r="AA49" s="7"/>
      <c r="AB49" s="7"/>
      <c r="AC49" s="7"/>
      <c r="AD49" s="7"/>
    </row>
    <row r="50" spans="1:30" x14ac:dyDescent="0.2">
      <c r="A50" s="6">
        <v>8</v>
      </c>
      <c r="B50" s="4" t="s">
        <v>5</v>
      </c>
      <c r="C50" s="3">
        <v>4959778.5</v>
      </c>
      <c r="D50" s="3">
        <v>1385156.51</v>
      </c>
      <c r="E50" s="3">
        <v>85670.24</v>
      </c>
      <c r="F50" s="3">
        <v>102366.1</v>
      </c>
      <c r="G50" s="3">
        <v>121756.7</v>
      </c>
      <c r="H50" s="3">
        <v>162546.99</v>
      </c>
      <c r="I50" s="3">
        <v>376918</v>
      </c>
      <c r="J50" s="3">
        <v>6406.13</v>
      </c>
      <c r="K50" s="3">
        <v>12646.93</v>
      </c>
      <c r="L50" s="3">
        <v>0</v>
      </c>
      <c r="M50" s="3">
        <f t="shared" si="23"/>
        <v>7213246.0999999996</v>
      </c>
      <c r="N50" s="32"/>
      <c r="P50" s="7"/>
      <c r="Q50" s="7"/>
      <c r="R50" s="7"/>
      <c r="S50" s="8"/>
      <c r="T50" s="8"/>
      <c r="U50" s="8"/>
      <c r="V50" s="8"/>
      <c r="W50" s="7"/>
      <c r="X50" s="7"/>
      <c r="Y50" s="7"/>
      <c r="Z50" s="7"/>
      <c r="AA50" s="7"/>
      <c r="AB50" s="7"/>
      <c r="AC50" s="7"/>
      <c r="AD50" s="7"/>
    </row>
    <row r="51" spans="1:30" x14ac:dyDescent="0.2">
      <c r="A51" s="6">
        <v>9</v>
      </c>
      <c r="B51" s="4" t="s">
        <v>6</v>
      </c>
      <c r="C51" s="3">
        <v>4633582.42</v>
      </c>
      <c r="D51" s="3">
        <v>1160855.67</v>
      </c>
      <c r="E51" s="3">
        <v>95316.45</v>
      </c>
      <c r="F51" s="3">
        <v>63949.27</v>
      </c>
      <c r="G51" s="3">
        <v>67722.89</v>
      </c>
      <c r="H51" s="3">
        <v>140021.75</v>
      </c>
      <c r="I51" s="3">
        <v>0</v>
      </c>
      <c r="J51" s="3">
        <v>6330.48</v>
      </c>
      <c r="K51" s="3">
        <v>12497.58</v>
      </c>
      <c r="L51" s="3">
        <v>0</v>
      </c>
      <c r="M51" s="3">
        <f t="shared" si="23"/>
        <v>6180276.5099999998</v>
      </c>
      <c r="N51" s="32"/>
      <c r="P51" s="7"/>
      <c r="Q51" s="7"/>
      <c r="R51" s="7"/>
      <c r="S51" s="8"/>
      <c r="T51" s="8"/>
      <c r="U51" s="8"/>
      <c r="V51" s="8"/>
      <c r="W51" s="7"/>
      <c r="X51" s="7"/>
      <c r="Y51" s="7"/>
      <c r="Z51" s="7"/>
      <c r="AA51" s="7"/>
      <c r="AB51" s="7"/>
      <c r="AC51" s="7"/>
      <c r="AD51" s="7"/>
    </row>
    <row r="52" spans="1:30" x14ac:dyDescent="0.2">
      <c r="A52" s="6">
        <v>10</v>
      </c>
      <c r="B52" s="4" t="s">
        <v>13</v>
      </c>
      <c r="C52" s="3">
        <v>3349439.4</v>
      </c>
      <c r="D52" s="3">
        <v>677139.73</v>
      </c>
      <c r="E52" s="3">
        <v>161461.9</v>
      </c>
      <c r="F52" s="3">
        <v>48224.23</v>
      </c>
      <c r="G52" s="3">
        <v>50136.41</v>
      </c>
      <c r="H52" s="3">
        <v>140630.54</v>
      </c>
      <c r="I52" s="3">
        <v>0</v>
      </c>
      <c r="J52" s="3">
        <v>5624.56</v>
      </c>
      <c r="K52" s="3">
        <v>11103.95</v>
      </c>
      <c r="L52" s="3">
        <v>0</v>
      </c>
      <c r="M52" s="3">
        <f t="shared" si="23"/>
        <v>4443760.72</v>
      </c>
      <c r="N52" s="32"/>
      <c r="P52" s="7"/>
      <c r="Q52" s="7"/>
      <c r="R52" s="7"/>
      <c r="S52" s="8"/>
      <c r="T52" s="8"/>
      <c r="U52" s="8"/>
      <c r="V52" s="8"/>
      <c r="W52" s="7"/>
      <c r="X52" s="7"/>
      <c r="Y52" s="7"/>
      <c r="Z52" s="7"/>
      <c r="AA52" s="7"/>
      <c r="AB52" s="7"/>
      <c r="AC52" s="7"/>
      <c r="AD52" s="7"/>
    </row>
    <row r="53" spans="1:30" x14ac:dyDescent="0.2">
      <c r="A53" s="6">
        <v>11</v>
      </c>
      <c r="B53" s="4" t="s">
        <v>7</v>
      </c>
      <c r="C53" s="3">
        <v>5114214.24</v>
      </c>
      <c r="D53" s="3">
        <v>1797012.57</v>
      </c>
      <c r="E53" s="3">
        <v>94282.93</v>
      </c>
      <c r="F53" s="3">
        <v>126674.49</v>
      </c>
      <c r="G53" s="3">
        <v>133219.97</v>
      </c>
      <c r="H53" s="3">
        <v>307439.06</v>
      </c>
      <c r="I53" s="3">
        <v>496094</v>
      </c>
      <c r="J53" s="3">
        <v>7622.87</v>
      </c>
      <c r="K53" s="3">
        <v>15048.99</v>
      </c>
      <c r="L53" s="3">
        <v>0</v>
      </c>
      <c r="M53" s="3">
        <f t="shared" si="23"/>
        <v>8091609.1200000001</v>
      </c>
      <c r="N53" s="32"/>
      <c r="P53" s="7"/>
      <c r="Q53" s="7"/>
      <c r="R53" s="7"/>
      <c r="S53" s="8"/>
      <c r="T53" s="8"/>
      <c r="U53" s="8"/>
      <c r="V53" s="8"/>
      <c r="W53" s="7"/>
      <c r="X53" s="7"/>
      <c r="Y53" s="7"/>
      <c r="Z53" s="7"/>
      <c r="AA53" s="7"/>
      <c r="AB53" s="7"/>
      <c r="AC53" s="7"/>
      <c r="AD53" s="7"/>
    </row>
    <row r="54" spans="1:30" x14ac:dyDescent="0.2">
      <c r="A54" s="6">
        <v>12</v>
      </c>
      <c r="B54" s="4" t="s">
        <v>8</v>
      </c>
      <c r="C54" s="3">
        <v>5016351.2300000004</v>
      </c>
      <c r="D54" s="3">
        <v>1377083.16</v>
      </c>
      <c r="E54" s="3">
        <v>81708.399999999994</v>
      </c>
      <c r="F54" s="3">
        <v>83838.16</v>
      </c>
      <c r="G54" s="3">
        <v>87665.14</v>
      </c>
      <c r="H54" s="3">
        <v>157067.88</v>
      </c>
      <c r="I54" s="3">
        <v>1026789</v>
      </c>
      <c r="J54" s="3">
        <v>6153.51</v>
      </c>
      <c r="K54" s="3">
        <v>12148.21</v>
      </c>
      <c r="L54" s="3">
        <v>0</v>
      </c>
      <c r="M54" s="3">
        <f t="shared" si="23"/>
        <v>7848804.6900000004</v>
      </c>
      <c r="N54" s="32"/>
      <c r="P54" s="7"/>
      <c r="Q54" s="7"/>
      <c r="R54" s="7"/>
      <c r="S54" s="8"/>
      <c r="T54" s="8"/>
      <c r="U54" s="8"/>
      <c r="V54" s="8"/>
      <c r="W54" s="7"/>
      <c r="X54" s="7"/>
      <c r="Y54" s="7"/>
      <c r="Z54" s="7"/>
      <c r="AA54" s="7"/>
      <c r="AB54" s="7"/>
      <c r="AC54" s="7"/>
      <c r="AD54" s="7"/>
    </row>
    <row r="55" spans="1:30" x14ac:dyDescent="0.2">
      <c r="A55" s="6">
        <v>13</v>
      </c>
      <c r="B55" s="4" t="s">
        <v>9</v>
      </c>
      <c r="C55" s="3">
        <v>6806154.04</v>
      </c>
      <c r="D55" s="3">
        <v>1990486.49</v>
      </c>
      <c r="E55" s="3">
        <v>60176.68</v>
      </c>
      <c r="F55" s="3">
        <v>149729.99</v>
      </c>
      <c r="G55" s="3">
        <v>166160.22</v>
      </c>
      <c r="H55" s="3">
        <v>206379.88</v>
      </c>
      <c r="I55" s="3">
        <v>461112</v>
      </c>
      <c r="J55" s="3">
        <v>7931.15</v>
      </c>
      <c r="K55" s="3">
        <v>15657.61</v>
      </c>
      <c r="L55" s="3">
        <v>0</v>
      </c>
      <c r="M55" s="3">
        <f t="shared" si="23"/>
        <v>9863788.0600000005</v>
      </c>
      <c r="N55" s="32"/>
      <c r="P55" s="7"/>
      <c r="Q55" s="7"/>
      <c r="R55" s="7"/>
      <c r="S55" s="8"/>
      <c r="T55" s="8"/>
      <c r="U55" s="8"/>
      <c r="V55" s="8"/>
      <c r="W55" s="7"/>
      <c r="X55" s="7"/>
      <c r="Y55" s="7"/>
      <c r="Z55" s="7"/>
      <c r="AA55" s="7"/>
      <c r="AB55" s="7"/>
      <c r="AC55" s="7"/>
      <c r="AD55" s="7"/>
    </row>
    <row r="56" spans="1:30" x14ac:dyDescent="0.2">
      <c r="A56" s="6">
        <v>14</v>
      </c>
      <c r="B56" s="4" t="s">
        <v>24</v>
      </c>
      <c r="C56" s="3">
        <v>3621767.11</v>
      </c>
      <c r="D56" s="3">
        <v>851255.71</v>
      </c>
      <c r="E56" s="3">
        <v>123221.56</v>
      </c>
      <c r="F56" s="3">
        <v>28024.75</v>
      </c>
      <c r="G56" s="3">
        <v>29262.36</v>
      </c>
      <c r="H56" s="3">
        <v>49920.800000000003</v>
      </c>
      <c r="I56" s="3">
        <v>9303</v>
      </c>
      <c r="J56" s="3">
        <v>5109.55</v>
      </c>
      <c r="K56" s="3">
        <v>10087.219999999999</v>
      </c>
      <c r="L56" s="3">
        <v>0</v>
      </c>
      <c r="M56" s="3">
        <f t="shared" si="23"/>
        <v>4727952.0599999996</v>
      </c>
      <c r="N56" s="32"/>
      <c r="P56" s="7"/>
      <c r="Q56" s="7"/>
      <c r="R56" s="7"/>
      <c r="S56" s="8"/>
      <c r="T56" s="8"/>
      <c r="U56" s="8"/>
      <c r="V56" s="8"/>
      <c r="W56" s="7"/>
      <c r="X56" s="7"/>
      <c r="Y56" s="7"/>
      <c r="Z56" s="7"/>
      <c r="AA56" s="7"/>
      <c r="AB56" s="7"/>
      <c r="AC56" s="7"/>
      <c r="AD56" s="7"/>
    </row>
    <row r="57" spans="1:30" x14ac:dyDescent="0.2">
      <c r="A57" s="6">
        <v>15</v>
      </c>
      <c r="B57" s="4" t="s">
        <v>23</v>
      </c>
      <c r="C57" s="3">
        <v>4547084.92</v>
      </c>
      <c r="D57" s="3">
        <v>1185815.19</v>
      </c>
      <c r="E57" s="3">
        <v>95316.45</v>
      </c>
      <c r="F57" s="3">
        <v>85518.7</v>
      </c>
      <c r="G57" s="3">
        <v>92547.95</v>
      </c>
      <c r="H57" s="3">
        <v>138195.38</v>
      </c>
      <c r="I57" s="3">
        <v>504918</v>
      </c>
      <c r="J57" s="3">
        <v>6084.77</v>
      </c>
      <c r="K57" s="3">
        <v>12012.5</v>
      </c>
      <c r="L57" s="3">
        <v>0</v>
      </c>
      <c r="M57" s="3">
        <f t="shared" si="23"/>
        <v>6667493.8599999994</v>
      </c>
      <c r="N57" s="32"/>
      <c r="P57" s="7"/>
      <c r="Q57" s="7"/>
      <c r="R57" s="7"/>
      <c r="S57" s="8"/>
      <c r="T57" s="8"/>
      <c r="U57" s="8"/>
      <c r="V57" s="8"/>
      <c r="W57" s="7"/>
      <c r="X57" s="7"/>
      <c r="Y57" s="7"/>
      <c r="Z57" s="7"/>
      <c r="AA57" s="7"/>
      <c r="AB57" s="7"/>
      <c r="AC57" s="7"/>
      <c r="AD57" s="7"/>
    </row>
    <row r="58" spans="1:30" x14ac:dyDescent="0.2">
      <c r="A58" s="6">
        <v>16</v>
      </c>
      <c r="B58" s="4" t="s">
        <v>22</v>
      </c>
      <c r="C58" s="3">
        <v>11681345.779999999</v>
      </c>
      <c r="D58" s="3">
        <v>5545426.6500000004</v>
      </c>
      <c r="E58" s="3">
        <v>37094.68</v>
      </c>
      <c r="F58" s="3">
        <v>336109.11</v>
      </c>
      <c r="G58" s="3">
        <v>424030.08999999997</v>
      </c>
      <c r="H58" s="3">
        <v>522950.8</v>
      </c>
      <c r="I58" s="3">
        <v>1017271</v>
      </c>
      <c r="J58" s="3">
        <v>12905.65</v>
      </c>
      <c r="K58" s="3">
        <v>25478.21</v>
      </c>
      <c r="L58" s="3">
        <v>0</v>
      </c>
      <c r="M58" s="3">
        <f t="shared" si="23"/>
        <v>19602611.969999999</v>
      </c>
      <c r="N58" s="32"/>
      <c r="P58" s="7"/>
      <c r="Q58" s="7"/>
      <c r="R58" s="7"/>
      <c r="S58" s="8"/>
      <c r="T58" s="8"/>
      <c r="U58" s="8"/>
      <c r="V58" s="8"/>
      <c r="W58" s="7"/>
      <c r="X58" s="7"/>
      <c r="Y58" s="7"/>
      <c r="Z58" s="7"/>
      <c r="AA58" s="7"/>
      <c r="AB58" s="7"/>
      <c r="AC58" s="7"/>
      <c r="AD58" s="7"/>
    </row>
    <row r="59" spans="1:30" x14ac:dyDescent="0.2">
      <c r="A59" s="6">
        <v>17</v>
      </c>
      <c r="B59" s="4" t="s">
        <v>10</v>
      </c>
      <c r="C59" s="3">
        <v>5580221.2199999997</v>
      </c>
      <c r="D59" s="3">
        <v>1506492.9</v>
      </c>
      <c r="E59" s="3">
        <v>78091.08</v>
      </c>
      <c r="F59" s="3">
        <v>146724.9</v>
      </c>
      <c r="G59" s="3">
        <v>158443.42000000001</v>
      </c>
      <c r="H59" s="3">
        <v>276999.55</v>
      </c>
      <c r="I59" s="3">
        <v>0</v>
      </c>
      <c r="J59" s="3">
        <v>7341.96</v>
      </c>
      <c r="K59" s="3">
        <v>14494.43</v>
      </c>
      <c r="L59" s="3">
        <v>0</v>
      </c>
      <c r="M59" s="3">
        <f t="shared" si="23"/>
        <v>7768809.459999999</v>
      </c>
      <c r="N59" s="32"/>
      <c r="P59" s="7"/>
      <c r="Q59" s="7"/>
      <c r="R59" s="7"/>
      <c r="S59" s="8"/>
      <c r="T59" s="8"/>
      <c r="U59" s="8"/>
      <c r="V59" s="8"/>
      <c r="W59" s="7"/>
      <c r="X59" s="7"/>
      <c r="Y59" s="7"/>
      <c r="Z59" s="7"/>
      <c r="AA59" s="7"/>
      <c r="AB59" s="7"/>
      <c r="AC59" s="7"/>
      <c r="AD59" s="7"/>
    </row>
    <row r="60" spans="1:30" x14ac:dyDescent="0.2">
      <c r="A60" s="6">
        <v>18</v>
      </c>
      <c r="B60" s="4" t="s">
        <v>1</v>
      </c>
      <c r="C60" s="3">
        <v>48842303.810000002</v>
      </c>
      <c r="D60" s="3">
        <v>17936529.760000002</v>
      </c>
      <c r="E60" s="3">
        <v>14184.93</v>
      </c>
      <c r="F60" s="3">
        <v>1351795.85</v>
      </c>
      <c r="G60" s="3">
        <v>6971433.3600000003</v>
      </c>
      <c r="H60" s="3">
        <v>1766709.21</v>
      </c>
      <c r="I60" s="3">
        <v>12769573</v>
      </c>
      <c r="J60" s="3">
        <v>43923.33</v>
      </c>
      <c r="K60" s="3">
        <v>86713.03</v>
      </c>
      <c r="L60" s="3">
        <v>0</v>
      </c>
      <c r="M60" s="3">
        <f t="shared" si="23"/>
        <v>89783166.280000001</v>
      </c>
      <c r="N60" s="32"/>
      <c r="P60" s="7"/>
      <c r="Q60" s="7"/>
      <c r="R60" s="7"/>
      <c r="S60" s="8"/>
      <c r="T60" s="8"/>
      <c r="U60" s="8"/>
      <c r="V60" s="8"/>
      <c r="W60" s="7"/>
      <c r="X60" s="7"/>
      <c r="Y60" s="7"/>
      <c r="Z60" s="7"/>
      <c r="AA60" s="7"/>
      <c r="AB60" s="7"/>
      <c r="AC60" s="7"/>
      <c r="AD60" s="7"/>
    </row>
    <row r="61" spans="1:30" x14ac:dyDescent="0.2">
      <c r="A61" s="6">
        <v>19</v>
      </c>
      <c r="B61" s="4" t="s">
        <v>11</v>
      </c>
      <c r="C61" s="3">
        <v>5856965.5700000003</v>
      </c>
      <c r="D61" s="3">
        <v>2095288</v>
      </c>
      <c r="E61" s="3">
        <v>72751.210000000006</v>
      </c>
      <c r="F61" s="3">
        <v>112369.64</v>
      </c>
      <c r="G61" s="3">
        <v>118413.9</v>
      </c>
      <c r="H61" s="3">
        <v>166199.73000000001</v>
      </c>
      <c r="I61" s="3">
        <v>27705</v>
      </c>
      <c r="J61" s="3">
        <v>7423.02</v>
      </c>
      <c r="K61" s="3">
        <v>14654.45</v>
      </c>
      <c r="L61" s="3">
        <v>0</v>
      </c>
      <c r="M61" s="3">
        <f t="shared" si="23"/>
        <v>8471770.5199999996</v>
      </c>
      <c r="N61" s="32"/>
      <c r="P61" s="7"/>
      <c r="Q61" s="7"/>
      <c r="R61" s="7"/>
      <c r="S61" s="8"/>
      <c r="T61" s="8"/>
      <c r="U61" s="8"/>
      <c r="V61" s="8"/>
      <c r="W61" s="7"/>
      <c r="X61" s="7"/>
      <c r="Y61" s="7"/>
      <c r="Z61" s="7"/>
      <c r="AA61" s="7"/>
      <c r="AB61" s="7"/>
      <c r="AC61" s="7"/>
      <c r="AD61" s="7"/>
    </row>
    <row r="62" spans="1:30" x14ac:dyDescent="0.2">
      <c r="A62" s="6">
        <v>20</v>
      </c>
      <c r="B62" s="4" t="s">
        <v>12</v>
      </c>
      <c r="C62" s="3">
        <v>6192103.5899999999</v>
      </c>
      <c r="D62" s="3">
        <v>1626543</v>
      </c>
      <c r="E62" s="3">
        <v>87048.29</v>
      </c>
      <c r="F62" s="3">
        <v>174710.3</v>
      </c>
      <c r="G62" s="3">
        <v>290053.46999999997</v>
      </c>
      <c r="H62" s="3">
        <v>236819.39</v>
      </c>
      <c r="I62" s="3">
        <v>789646</v>
      </c>
      <c r="J62" s="3">
        <v>10052.65</v>
      </c>
      <c r="K62" s="3">
        <v>19845.87</v>
      </c>
      <c r="L62" s="3">
        <v>0</v>
      </c>
      <c r="M62" s="3">
        <f t="shared" si="23"/>
        <v>9426822.5599999987</v>
      </c>
      <c r="N62" s="32"/>
      <c r="P62" s="7"/>
      <c r="Q62" s="7"/>
      <c r="R62" s="7"/>
      <c r="S62" s="8"/>
      <c r="T62" s="8"/>
      <c r="U62" s="8"/>
      <c r="V62" s="8"/>
      <c r="W62" s="7"/>
      <c r="X62" s="7"/>
      <c r="Y62" s="7"/>
      <c r="Z62" s="7"/>
      <c r="AA62" s="7"/>
      <c r="AB62" s="7"/>
      <c r="AC62" s="7"/>
      <c r="AD62" s="7"/>
    </row>
    <row r="63" spans="1:30" x14ac:dyDescent="0.2">
      <c r="A63" s="50" t="s">
        <v>35</v>
      </c>
      <c r="B63" s="51"/>
      <c r="C63" s="15">
        <f>SUM(C43:C62)</f>
        <v>155938852.58000001</v>
      </c>
      <c r="D63" s="15">
        <f t="shared" ref="D63:M63" si="24">SUM(D43:D62)</f>
        <v>49743379</v>
      </c>
      <c r="E63" s="15">
        <f t="shared" si="24"/>
        <v>1878768.4499999995</v>
      </c>
      <c r="F63" s="15">
        <f t="shared" si="24"/>
        <v>3822814.58</v>
      </c>
      <c r="G63" s="15">
        <f t="shared" si="24"/>
        <v>12239590.510000002</v>
      </c>
      <c r="H63" s="15">
        <f t="shared" si="24"/>
        <v>6087902.1799999988</v>
      </c>
      <c r="I63" s="15">
        <f t="shared" si="24"/>
        <v>19489929</v>
      </c>
      <c r="J63" s="15">
        <f t="shared" si="24"/>
        <v>199839.14999999997</v>
      </c>
      <c r="K63" s="15">
        <f t="shared" si="24"/>
        <v>394520.62999999995</v>
      </c>
      <c r="L63" s="15">
        <f t="shared" si="24"/>
        <v>0</v>
      </c>
      <c r="M63" s="15">
        <f t="shared" si="24"/>
        <v>249795596.08000001</v>
      </c>
      <c r="N63" s="9"/>
      <c r="P63" s="9"/>
      <c r="Q63" s="9"/>
      <c r="R63" s="7"/>
      <c r="S63" s="8"/>
      <c r="T63" s="8"/>
      <c r="U63" s="8"/>
      <c r="V63" s="8"/>
      <c r="W63" s="7"/>
      <c r="X63" s="7"/>
      <c r="Y63" s="7"/>
      <c r="Z63" s="7"/>
      <c r="AA63" s="7"/>
      <c r="AB63" s="7"/>
      <c r="AC63" s="7"/>
      <c r="AD63" s="7"/>
    </row>
    <row r="64" spans="1:30" x14ac:dyDescent="0.2">
      <c r="A64" s="39"/>
      <c r="B64" s="3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P64" s="9"/>
      <c r="Q64" s="9"/>
      <c r="R64" s="7"/>
      <c r="S64" s="8"/>
      <c r="T64" s="8"/>
      <c r="U64" s="8"/>
      <c r="V64" s="8"/>
      <c r="W64" s="7"/>
      <c r="X64" s="7"/>
      <c r="Y64" s="7"/>
      <c r="Z64" s="7"/>
      <c r="AA64" s="7"/>
      <c r="AB64" s="7"/>
      <c r="AC64" s="7"/>
      <c r="AD64" s="7"/>
    </row>
    <row r="65" spans="1:30" x14ac:dyDescent="0.2">
      <c r="A65" s="39"/>
      <c r="B65" s="3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P65" s="9"/>
      <c r="Q65" s="9"/>
      <c r="R65" s="7"/>
      <c r="S65" s="8"/>
      <c r="T65" s="8"/>
      <c r="U65" s="8"/>
      <c r="V65" s="8"/>
      <c r="W65" s="7"/>
      <c r="X65" s="7"/>
      <c r="Y65" s="7"/>
      <c r="Z65" s="7"/>
      <c r="AA65" s="7"/>
      <c r="AB65" s="7"/>
      <c r="AC65" s="7"/>
      <c r="AD65" s="7"/>
    </row>
    <row r="66" spans="1:30" x14ac:dyDescent="0.2"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spans="1:30" ht="12.75" customHeight="1" x14ac:dyDescent="0.2">
      <c r="A67" s="64" t="s">
        <v>46</v>
      </c>
      <c r="B67" s="64"/>
      <c r="C67" s="64"/>
      <c r="D67" s="45"/>
      <c r="E67" s="45"/>
      <c r="F67" s="45"/>
    </row>
    <row r="68" spans="1:30" x14ac:dyDescent="0.2">
      <c r="A68" s="64"/>
      <c r="B68" s="64"/>
      <c r="C68" s="64"/>
      <c r="D68" s="45"/>
      <c r="E68" s="45"/>
      <c r="F68" s="45"/>
    </row>
    <row r="69" spans="1:30" x14ac:dyDescent="0.2">
      <c r="A69" s="20"/>
      <c r="B69" s="20"/>
      <c r="C69" s="20"/>
      <c r="D69" s="20"/>
      <c r="E69" s="20"/>
      <c r="F69" s="21"/>
    </row>
    <row r="70" spans="1:30" ht="12.75" customHeight="1" x14ac:dyDescent="0.2">
      <c r="A70" s="55" t="s">
        <v>0</v>
      </c>
      <c r="B70" s="55" t="s">
        <v>36</v>
      </c>
      <c r="C70" s="47" t="s">
        <v>30</v>
      </c>
      <c r="D70" s="44"/>
      <c r="E70" s="43"/>
      <c r="F70" s="43"/>
    </row>
    <row r="71" spans="1:30" x14ac:dyDescent="0.2">
      <c r="A71" s="56"/>
      <c r="B71" s="56"/>
      <c r="C71" s="48"/>
      <c r="D71" s="44"/>
      <c r="E71" s="43"/>
      <c r="F71" s="43"/>
    </row>
    <row r="72" spans="1:30" x14ac:dyDescent="0.2">
      <c r="A72" s="57"/>
      <c r="B72" s="57"/>
      <c r="C72" s="49"/>
      <c r="D72" s="44"/>
      <c r="E72" s="43"/>
      <c r="F72" s="43"/>
    </row>
    <row r="73" spans="1:30" x14ac:dyDescent="0.2">
      <c r="A73" s="22">
        <v>1</v>
      </c>
      <c r="B73" s="23" t="s">
        <v>2</v>
      </c>
      <c r="C73" s="24">
        <v>2648.1</v>
      </c>
      <c r="D73" s="35"/>
      <c r="E73" s="36"/>
      <c r="F73" s="36"/>
    </row>
    <row r="74" spans="1:30" x14ac:dyDescent="0.2">
      <c r="A74" s="22">
        <v>2</v>
      </c>
      <c r="B74" s="23" t="s">
        <v>3</v>
      </c>
      <c r="C74" s="24">
        <v>656.38</v>
      </c>
      <c r="D74" s="35"/>
      <c r="E74" s="36"/>
      <c r="F74" s="36"/>
    </row>
    <row r="75" spans="1:30" x14ac:dyDescent="0.2">
      <c r="A75" s="22">
        <v>3</v>
      </c>
      <c r="B75" s="23" t="s">
        <v>18</v>
      </c>
      <c r="C75" s="24">
        <v>248.22</v>
      </c>
      <c r="D75" s="35"/>
      <c r="E75" s="36"/>
      <c r="F75" s="36"/>
    </row>
    <row r="76" spans="1:30" x14ac:dyDescent="0.2">
      <c r="A76" s="22">
        <v>4</v>
      </c>
      <c r="B76" s="23" t="s">
        <v>19</v>
      </c>
      <c r="C76" s="24">
        <v>279328.12</v>
      </c>
      <c r="D76" s="35"/>
      <c r="E76" s="36"/>
      <c r="F76" s="36"/>
    </row>
    <row r="77" spans="1:30" x14ac:dyDescent="0.2">
      <c r="A77" s="22">
        <v>5</v>
      </c>
      <c r="B77" s="23" t="s">
        <v>4</v>
      </c>
      <c r="C77" s="24">
        <v>12496.99</v>
      </c>
      <c r="D77" s="35"/>
      <c r="E77" s="36"/>
      <c r="F77" s="36"/>
    </row>
    <row r="78" spans="1:30" x14ac:dyDescent="0.2">
      <c r="A78" s="22">
        <v>6</v>
      </c>
      <c r="B78" s="23" t="s">
        <v>14</v>
      </c>
      <c r="C78" s="24">
        <v>31.18</v>
      </c>
      <c r="D78" s="35"/>
      <c r="E78" s="36"/>
      <c r="F78" s="36"/>
    </row>
    <row r="79" spans="1:30" x14ac:dyDescent="0.2">
      <c r="A79" s="22">
        <v>7</v>
      </c>
      <c r="B79" s="23" t="s">
        <v>15</v>
      </c>
      <c r="C79" s="24">
        <v>7.37</v>
      </c>
      <c r="D79" s="35"/>
      <c r="E79" s="36"/>
      <c r="F79" s="36"/>
    </row>
    <row r="80" spans="1:30" x14ac:dyDescent="0.2">
      <c r="A80" s="22">
        <v>8</v>
      </c>
      <c r="B80" s="23" t="s">
        <v>5</v>
      </c>
      <c r="C80" s="24">
        <v>2176.25</v>
      </c>
      <c r="D80" s="35"/>
      <c r="E80" s="36"/>
      <c r="F80" s="36"/>
    </row>
    <row r="81" spans="1:14" x14ac:dyDescent="0.2">
      <c r="A81" s="22">
        <v>9</v>
      </c>
      <c r="B81" s="23" t="s">
        <v>6</v>
      </c>
      <c r="C81" s="24">
        <v>402.57</v>
      </c>
      <c r="D81" s="35"/>
      <c r="E81" s="36"/>
      <c r="F81" s="36"/>
    </row>
    <row r="82" spans="1:14" x14ac:dyDescent="0.2">
      <c r="A82" s="22">
        <v>10</v>
      </c>
      <c r="B82" s="23" t="s">
        <v>13</v>
      </c>
      <c r="C82" s="24">
        <v>214.59</v>
      </c>
      <c r="D82" s="35"/>
      <c r="E82" s="36"/>
      <c r="F82" s="36"/>
    </row>
    <row r="83" spans="1:14" x14ac:dyDescent="0.2">
      <c r="A83" s="22">
        <v>11</v>
      </c>
      <c r="B83" s="23" t="s">
        <v>7</v>
      </c>
      <c r="C83" s="24">
        <v>502</v>
      </c>
      <c r="D83" s="35"/>
      <c r="E83" s="36"/>
      <c r="F83" s="36"/>
    </row>
    <row r="84" spans="1:14" x14ac:dyDescent="0.2">
      <c r="A84" s="22">
        <v>12</v>
      </c>
      <c r="B84" s="23" t="s">
        <v>8</v>
      </c>
      <c r="C84" s="24">
        <v>422.26</v>
      </c>
      <c r="D84" s="35"/>
      <c r="E84" s="36"/>
      <c r="F84" s="36"/>
    </row>
    <row r="85" spans="1:14" x14ac:dyDescent="0.2">
      <c r="A85" s="22">
        <v>13</v>
      </c>
      <c r="B85" s="23" t="s">
        <v>9</v>
      </c>
      <c r="C85" s="24">
        <v>1856.69</v>
      </c>
      <c r="D85" s="35"/>
      <c r="E85" s="36"/>
      <c r="F85" s="36"/>
    </row>
    <row r="86" spans="1:14" x14ac:dyDescent="0.2">
      <c r="A86" s="22">
        <v>14</v>
      </c>
      <c r="B86" s="23" t="s">
        <v>24</v>
      </c>
      <c r="C86" s="24">
        <v>86.51</v>
      </c>
      <c r="D86" s="35"/>
      <c r="E86" s="36"/>
      <c r="F86" s="36"/>
    </row>
    <row r="87" spans="1:14" x14ac:dyDescent="0.2">
      <c r="A87" s="22">
        <v>15</v>
      </c>
      <c r="B87" s="23" t="s">
        <v>23</v>
      </c>
      <c r="C87" s="24">
        <v>680.61</v>
      </c>
      <c r="D87" s="35"/>
      <c r="E87" s="36"/>
      <c r="F87" s="36"/>
    </row>
    <row r="88" spans="1:14" x14ac:dyDescent="0.2">
      <c r="A88" s="22">
        <v>16</v>
      </c>
      <c r="B88" s="23" t="s">
        <v>22</v>
      </c>
      <c r="C88" s="24">
        <v>10046.370000000001</v>
      </c>
      <c r="D88" s="35"/>
      <c r="E88" s="36"/>
      <c r="F88" s="36"/>
    </row>
    <row r="89" spans="1:14" x14ac:dyDescent="0.2">
      <c r="A89" s="22">
        <v>17</v>
      </c>
      <c r="B89" s="23" t="s">
        <v>10</v>
      </c>
      <c r="C89" s="24">
        <v>1091.77</v>
      </c>
      <c r="D89" s="35"/>
      <c r="E89" s="36"/>
      <c r="F89" s="36"/>
    </row>
    <row r="90" spans="1:14" x14ac:dyDescent="0.2">
      <c r="A90" s="22">
        <v>18</v>
      </c>
      <c r="B90" s="23" t="s">
        <v>1</v>
      </c>
      <c r="C90" s="24">
        <v>654244.55000000005</v>
      </c>
      <c r="D90" s="35"/>
      <c r="E90" s="36"/>
      <c r="F90" s="36"/>
    </row>
    <row r="91" spans="1:14" x14ac:dyDescent="0.2">
      <c r="A91" s="22">
        <v>19</v>
      </c>
      <c r="B91" s="23" t="s">
        <v>11</v>
      </c>
      <c r="C91" s="24">
        <v>504.75</v>
      </c>
      <c r="D91" s="35"/>
      <c r="E91" s="36"/>
      <c r="F91" s="36"/>
    </row>
    <row r="92" spans="1:14" x14ac:dyDescent="0.2">
      <c r="A92" s="22">
        <v>20</v>
      </c>
      <c r="B92" s="23" t="s">
        <v>12</v>
      </c>
      <c r="C92" s="24">
        <v>13746.67</v>
      </c>
      <c r="D92" s="35"/>
      <c r="E92" s="36"/>
      <c r="F92" s="36"/>
    </row>
    <row r="93" spans="1:14" x14ac:dyDescent="0.2">
      <c r="A93" s="53" t="s">
        <v>38</v>
      </c>
      <c r="B93" s="54"/>
      <c r="C93" s="25">
        <f>SUM(C73:C92)</f>
        <v>981391.95000000007</v>
      </c>
      <c r="D93" s="37"/>
      <c r="E93" s="38"/>
      <c r="F93" s="38"/>
    </row>
    <row r="94" spans="1:14" ht="12.75" customHeight="1" x14ac:dyDescent="0.2">
      <c r="B94" s="10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3"/>
    </row>
    <row r="95" spans="1:14" ht="12.75" customHeight="1" x14ac:dyDescent="0.2">
      <c r="B95" s="10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3"/>
    </row>
    <row r="96" spans="1:14" ht="12.75" customHeight="1" x14ac:dyDescent="0.2">
      <c r="B96" s="10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3"/>
    </row>
    <row r="97" spans="1:32" ht="13.5" customHeight="1" x14ac:dyDescent="0.2">
      <c r="A97" s="62" t="s">
        <v>43</v>
      </c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</row>
    <row r="98" spans="1:32" ht="13.5" customHeight="1" x14ac:dyDescent="0.2">
      <c r="A98" s="62" t="s">
        <v>48</v>
      </c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</row>
    <row r="99" spans="1:32" ht="13.5" customHeight="1" x14ac:dyDescent="0.2">
      <c r="N99" s="5"/>
    </row>
    <row r="100" spans="1:32" ht="20.100000000000001" customHeight="1" x14ac:dyDescent="0.2">
      <c r="A100" s="55" t="s">
        <v>0</v>
      </c>
      <c r="B100" s="55" t="s">
        <v>36</v>
      </c>
      <c r="C100" s="47" t="s">
        <v>27</v>
      </c>
      <c r="D100" s="47" t="s">
        <v>28</v>
      </c>
      <c r="E100" s="47" t="s">
        <v>26</v>
      </c>
      <c r="F100" s="47" t="s">
        <v>29</v>
      </c>
      <c r="G100" s="47" t="s">
        <v>30</v>
      </c>
      <c r="H100" s="47" t="s">
        <v>37</v>
      </c>
      <c r="I100" s="58" t="s">
        <v>31</v>
      </c>
      <c r="J100" s="47" t="s">
        <v>32</v>
      </c>
      <c r="K100" s="47" t="s">
        <v>33</v>
      </c>
      <c r="L100" s="47" t="s">
        <v>34</v>
      </c>
      <c r="M100" s="47" t="s">
        <v>47</v>
      </c>
      <c r="N100" s="47" t="s">
        <v>35</v>
      </c>
    </row>
    <row r="101" spans="1:32" ht="20.100000000000001" customHeight="1" x14ac:dyDescent="0.2">
      <c r="A101" s="56"/>
      <c r="B101" s="56"/>
      <c r="C101" s="48"/>
      <c r="D101" s="48"/>
      <c r="E101" s="48"/>
      <c r="F101" s="48"/>
      <c r="G101" s="48"/>
      <c r="H101" s="48"/>
      <c r="I101" s="59"/>
      <c r="J101" s="48"/>
      <c r="K101" s="48"/>
      <c r="L101" s="48"/>
      <c r="M101" s="48"/>
      <c r="N101" s="48"/>
    </row>
    <row r="102" spans="1:32" ht="20.100000000000001" customHeight="1" x14ac:dyDescent="0.2">
      <c r="A102" s="57"/>
      <c r="B102" s="57"/>
      <c r="C102" s="49"/>
      <c r="D102" s="49"/>
      <c r="E102" s="49"/>
      <c r="F102" s="49"/>
      <c r="G102" s="49"/>
      <c r="H102" s="49"/>
      <c r="I102" s="60"/>
      <c r="J102" s="49"/>
      <c r="K102" s="49"/>
      <c r="L102" s="49"/>
      <c r="M102" s="49"/>
      <c r="N102" s="49"/>
    </row>
    <row r="103" spans="1:32" ht="13.5" customHeight="1" x14ac:dyDescent="0.2">
      <c r="A103" s="6">
        <v>1</v>
      </c>
      <c r="B103" s="4" t="s">
        <v>2</v>
      </c>
      <c r="C103" s="3">
        <f>C43</f>
        <v>5675708.54</v>
      </c>
      <c r="D103" s="3">
        <f t="shared" ref="D103:L103" si="25">D43</f>
        <v>1586333.07</v>
      </c>
      <c r="E103" s="3">
        <f t="shared" si="25"/>
        <v>75679.520000000004</v>
      </c>
      <c r="F103" s="3">
        <f t="shared" si="25"/>
        <v>136774.24</v>
      </c>
      <c r="G103" s="3">
        <f t="shared" si="25"/>
        <v>161556.60999999999</v>
      </c>
      <c r="H103" s="3">
        <f t="shared" si="25"/>
        <v>231949.07</v>
      </c>
      <c r="I103" s="3">
        <f t="shared" si="25"/>
        <v>208763</v>
      </c>
      <c r="J103" s="3">
        <f t="shared" si="25"/>
        <v>7321.45</v>
      </c>
      <c r="K103" s="3">
        <f t="shared" si="25"/>
        <v>14453.94</v>
      </c>
      <c r="L103" s="3">
        <f t="shared" si="25"/>
        <v>0</v>
      </c>
      <c r="M103" s="3">
        <f>C73</f>
        <v>2648.1</v>
      </c>
      <c r="N103" s="3">
        <f>SUM(C103:M103)</f>
        <v>8101187.540000001</v>
      </c>
      <c r="P103" s="7"/>
      <c r="Q103" s="40"/>
      <c r="R103" s="7"/>
      <c r="S103" s="7"/>
      <c r="T103" s="7"/>
      <c r="U103" s="8"/>
      <c r="V103" s="8"/>
      <c r="W103" s="8"/>
      <c r="X103" s="8"/>
      <c r="Y103" s="7"/>
      <c r="Z103" s="7"/>
      <c r="AA103" s="7"/>
      <c r="AB103" s="7"/>
      <c r="AC103" s="7"/>
      <c r="AD103" s="7"/>
      <c r="AE103" s="7"/>
      <c r="AF103" s="7"/>
    </row>
    <row r="104" spans="1:32" ht="13.5" customHeight="1" x14ac:dyDescent="0.2">
      <c r="A104" s="6">
        <v>2</v>
      </c>
      <c r="B104" s="4" t="s">
        <v>3</v>
      </c>
      <c r="C104" s="3">
        <f t="shared" ref="C104:L104" si="26">C44</f>
        <v>4138338.95</v>
      </c>
      <c r="D104" s="3">
        <f t="shared" si="26"/>
        <v>1040765.3</v>
      </c>
      <c r="E104" s="3">
        <f t="shared" si="26"/>
        <v>107374.22</v>
      </c>
      <c r="F104" s="3">
        <f t="shared" si="26"/>
        <v>56177.65</v>
      </c>
      <c r="G104" s="3">
        <f t="shared" si="26"/>
        <v>62300.009999999995</v>
      </c>
      <c r="H104" s="3">
        <f t="shared" si="26"/>
        <v>99232.81</v>
      </c>
      <c r="I104" s="3">
        <f t="shared" si="26"/>
        <v>7430</v>
      </c>
      <c r="J104" s="3">
        <f t="shared" si="26"/>
        <v>5750.31</v>
      </c>
      <c r="K104" s="3">
        <f t="shared" si="26"/>
        <v>11352.2</v>
      </c>
      <c r="L104" s="3">
        <f t="shared" si="26"/>
        <v>0</v>
      </c>
      <c r="M104" s="3">
        <f t="shared" ref="M104:M122" si="27">C74</f>
        <v>656.38</v>
      </c>
      <c r="N104" s="3">
        <f t="shared" ref="N104:N122" si="28">SUM(C104:M104)</f>
        <v>5529377.8299999991</v>
      </c>
      <c r="P104" s="7"/>
      <c r="Q104" s="40"/>
      <c r="R104" s="7"/>
      <c r="S104" s="7"/>
      <c r="T104" s="7"/>
      <c r="U104" s="8"/>
      <c r="V104" s="8"/>
      <c r="W104" s="8"/>
      <c r="X104" s="8"/>
      <c r="Y104" s="7"/>
      <c r="Z104" s="7"/>
      <c r="AA104" s="7"/>
      <c r="AB104" s="7"/>
      <c r="AC104" s="7"/>
      <c r="AD104" s="7"/>
      <c r="AE104" s="7"/>
      <c r="AF104" s="7"/>
    </row>
    <row r="105" spans="1:32" ht="13.5" customHeight="1" x14ac:dyDescent="0.2">
      <c r="A105" s="6">
        <v>3</v>
      </c>
      <c r="B105" s="4" t="s">
        <v>18</v>
      </c>
      <c r="C105" s="3">
        <f t="shared" ref="C105:L105" si="29">C45</f>
        <v>5311385.29</v>
      </c>
      <c r="D105" s="3">
        <f t="shared" si="29"/>
        <v>952602.62</v>
      </c>
      <c r="E105" s="3">
        <f t="shared" si="29"/>
        <v>113230.84</v>
      </c>
      <c r="F105" s="3">
        <f t="shared" si="29"/>
        <v>41182.339999999997</v>
      </c>
      <c r="G105" s="3">
        <f t="shared" si="29"/>
        <v>43581.08</v>
      </c>
      <c r="H105" s="3">
        <f t="shared" si="29"/>
        <v>80360.31</v>
      </c>
      <c r="I105" s="3">
        <f t="shared" si="29"/>
        <v>200668</v>
      </c>
      <c r="J105" s="3">
        <f t="shared" si="29"/>
        <v>9422.9500000000007</v>
      </c>
      <c r="K105" s="3">
        <f t="shared" si="29"/>
        <v>18602.71</v>
      </c>
      <c r="L105" s="3">
        <f t="shared" si="29"/>
        <v>0</v>
      </c>
      <c r="M105" s="3">
        <f t="shared" si="27"/>
        <v>248.22</v>
      </c>
      <c r="N105" s="3">
        <f t="shared" si="28"/>
        <v>6771284.3599999994</v>
      </c>
      <c r="P105" s="7"/>
      <c r="Q105" s="40"/>
      <c r="R105" s="7"/>
      <c r="S105" s="7"/>
      <c r="T105" s="7"/>
      <c r="U105" s="8"/>
      <c r="V105" s="8"/>
      <c r="W105" s="8"/>
      <c r="X105" s="8"/>
      <c r="Y105" s="7"/>
      <c r="Z105" s="7"/>
      <c r="AA105" s="7"/>
      <c r="AB105" s="7"/>
      <c r="AC105" s="7"/>
      <c r="AD105" s="7"/>
      <c r="AE105" s="7"/>
      <c r="AF105" s="7"/>
    </row>
    <row r="106" spans="1:32" ht="13.5" customHeight="1" x14ac:dyDescent="0.2">
      <c r="A106" s="6">
        <v>4</v>
      </c>
      <c r="B106" s="4" t="s">
        <v>19</v>
      </c>
      <c r="C106" s="3">
        <f t="shared" ref="C106:L106" si="30">C46</f>
        <v>8834464.0299999993</v>
      </c>
      <c r="D106" s="3">
        <f t="shared" si="30"/>
        <v>3445965.92</v>
      </c>
      <c r="E106" s="3">
        <f t="shared" si="30"/>
        <v>95316.45</v>
      </c>
      <c r="F106" s="3">
        <f t="shared" si="30"/>
        <v>359091.25</v>
      </c>
      <c r="G106" s="3">
        <f t="shared" si="30"/>
        <v>2736785.62</v>
      </c>
      <c r="H106" s="3">
        <f t="shared" si="30"/>
        <v>465115.73</v>
      </c>
      <c r="I106" s="3">
        <f t="shared" si="30"/>
        <v>120152</v>
      </c>
      <c r="J106" s="3">
        <f t="shared" si="30"/>
        <v>18263.87</v>
      </c>
      <c r="K106" s="3">
        <f t="shared" si="30"/>
        <v>36056.36</v>
      </c>
      <c r="L106" s="3">
        <f t="shared" si="30"/>
        <v>0</v>
      </c>
      <c r="M106" s="3">
        <f t="shared" si="27"/>
        <v>279328.12</v>
      </c>
      <c r="N106" s="3">
        <f t="shared" si="28"/>
        <v>16390539.349999998</v>
      </c>
      <c r="P106" s="7"/>
      <c r="Q106" s="40"/>
      <c r="R106" s="7"/>
      <c r="S106" s="7"/>
      <c r="T106" s="7"/>
      <c r="U106" s="8"/>
      <c r="V106" s="8"/>
      <c r="W106" s="8"/>
      <c r="X106" s="8"/>
      <c r="Y106" s="7"/>
      <c r="Z106" s="7"/>
      <c r="AA106" s="7"/>
      <c r="AB106" s="7"/>
      <c r="AC106" s="7"/>
      <c r="AD106" s="7"/>
      <c r="AE106" s="7"/>
      <c r="AF106" s="7"/>
    </row>
    <row r="107" spans="1:32" ht="13.5" customHeight="1" x14ac:dyDescent="0.2">
      <c r="A107" s="6">
        <v>5</v>
      </c>
      <c r="B107" s="4" t="s">
        <v>4</v>
      </c>
      <c r="C107" s="3">
        <f t="shared" ref="C107:L107" si="31">C47</f>
        <v>7767657.29</v>
      </c>
      <c r="D107" s="3">
        <f t="shared" si="31"/>
        <v>2207029.88</v>
      </c>
      <c r="E107" s="3">
        <f t="shared" si="31"/>
        <v>60693.45</v>
      </c>
      <c r="F107" s="3">
        <f t="shared" si="31"/>
        <v>252128.56</v>
      </c>
      <c r="G107" s="3">
        <f t="shared" si="31"/>
        <v>359542.32</v>
      </c>
      <c r="H107" s="3">
        <f t="shared" si="31"/>
        <v>377449.93</v>
      </c>
      <c r="I107" s="3">
        <f t="shared" si="31"/>
        <v>991590</v>
      </c>
      <c r="J107" s="3">
        <f t="shared" si="31"/>
        <v>10784.05</v>
      </c>
      <c r="K107" s="3">
        <f t="shared" si="31"/>
        <v>21289.77</v>
      </c>
      <c r="L107" s="3">
        <f t="shared" si="31"/>
        <v>0</v>
      </c>
      <c r="M107" s="3">
        <f t="shared" si="27"/>
        <v>12496.99</v>
      </c>
      <c r="N107" s="3">
        <f t="shared" si="28"/>
        <v>12060662.24</v>
      </c>
      <c r="P107" s="7"/>
      <c r="Q107" s="40"/>
      <c r="R107" s="7"/>
      <c r="S107" s="7"/>
      <c r="T107" s="7"/>
      <c r="U107" s="8"/>
      <c r="V107" s="8"/>
      <c r="W107" s="8"/>
      <c r="X107" s="8"/>
      <c r="Y107" s="7"/>
      <c r="Z107" s="7"/>
      <c r="AA107" s="7"/>
      <c r="AB107" s="7"/>
      <c r="AC107" s="7"/>
      <c r="AD107" s="7"/>
      <c r="AE107" s="7"/>
      <c r="AF107" s="7"/>
    </row>
    <row r="108" spans="1:32" ht="13.5" customHeight="1" x14ac:dyDescent="0.2">
      <c r="A108" s="6">
        <v>6</v>
      </c>
      <c r="B108" s="4" t="s">
        <v>14</v>
      </c>
      <c r="C108" s="3">
        <f t="shared" ref="C108:L108" si="32">C48</f>
        <v>3837226.84</v>
      </c>
      <c r="D108" s="3">
        <f t="shared" si="32"/>
        <v>740213.83</v>
      </c>
      <c r="E108" s="3">
        <f t="shared" si="32"/>
        <v>171624.87</v>
      </c>
      <c r="F108" s="3">
        <f t="shared" si="32"/>
        <v>125227.57</v>
      </c>
      <c r="G108" s="3">
        <f t="shared" si="32"/>
        <v>122708.05</v>
      </c>
      <c r="H108" s="3">
        <f t="shared" si="32"/>
        <v>440155.33</v>
      </c>
      <c r="I108" s="3">
        <f t="shared" si="32"/>
        <v>481997</v>
      </c>
      <c r="J108" s="3">
        <f t="shared" si="32"/>
        <v>7253.34</v>
      </c>
      <c r="K108" s="3">
        <f t="shared" si="32"/>
        <v>14319.49</v>
      </c>
      <c r="L108" s="3">
        <f t="shared" si="32"/>
        <v>0</v>
      </c>
      <c r="M108" s="3">
        <f t="shared" si="27"/>
        <v>31.18</v>
      </c>
      <c r="N108" s="3">
        <f t="shared" si="28"/>
        <v>5940757.5</v>
      </c>
      <c r="P108" s="7"/>
      <c r="Q108" s="40"/>
      <c r="R108" s="7"/>
      <c r="S108" s="7"/>
      <c r="T108" s="7"/>
      <c r="U108" s="8"/>
      <c r="V108" s="8"/>
      <c r="W108" s="8"/>
      <c r="X108" s="8"/>
      <c r="Y108" s="7"/>
      <c r="Z108" s="7"/>
      <c r="AA108" s="7"/>
      <c r="AB108" s="7"/>
      <c r="AC108" s="7"/>
      <c r="AD108" s="7"/>
      <c r="AE108" s="7"/>
      <c r="AF108" s="7"/>
    </row>
    <row r="109" spans="1:32" x14ac:dyDescent="0.2">
      <c r="A109" s="6">
        <v>7</v>
      </c>
      <c r="B109" s="4" t="s">
        <v>15</v>
      </c>
      <c r="C109" s="3">
        <f t="shared" ref="C109:L109" si="33">C49</f>
        <v>4172759.81</v>
      </c>
      <c r="D109" s="3">
        <f t="shared" si="33"/>
        <v>635383.04000000004</v>
      </c>
      <c r="E109" s="3">
        <f t="shared" si="33"/>
        <v>168524.3</v>
      </c>
      <c r="F109" s="3">
        <f t="shared" si="33"/>
        <v>42197.48</v>
      </c>
      <c r="G109" s="3">
        <f t="shared" si="33"/>
        <v>42270.94</v>
      </c>
      <c r="H109" s="3">
        <f t="shared" si="33"/>
        <v>121758.04</v>
      </c>
      <c r="I109" s="3">
        <f t="shared" si="33"/>
        <v>0</v>
      </c>
      <c r="J109" s="3">
        <f t="shared" si="33"/>
        <v>8133.55</v>
      </c>
      <c r="K109" s="3">
        <f t="shared" si="33"/>
        <v>16057.18</v>
      </c>
      <c r="L109" s="3">
        <f t="shared" si="33"/>
        <v>0</v>
      </c>
      <c r="M109" s="3">
        <f t="shared" si="27"/>
        <v>7.37</v>
      </c>
      <c r="N109" s="3">
        <f t="shared" si="28"/>
        <v>5207091.71</v>
      </c>
      <c r="P109" s="7"/>
      <c r="Q109" s="40"/>
      <c r="R109" s="7"/>
      <c r="S109" s="7"/>
      <c r="T109" s="7"/>
      <c r="U109" s="8"/>
      <c r="V109" s="8"/>
      <c r="W109" s="8"/>
      <c r="X109" s="8"/>
      <c r="Y109" s="7"/>
      <c r="Z109" s="7"/>
      <c r="AA109" s="7"/>
      <c r="AB109" s="7"/>
      <c r="AC109" s="7"/>
      <c r="AD109" s="7"/>
      <c r="AE109" s="7"/>
      <c r="AF109" s="7"/>
    </row>
    <row r="110" spans="1:32" x14ac:dyDescent="0.2">
      <c r="A110" s="6">
        <v>8</v>
      </c>
      <c r="B110" s="4" t="s">
        <v>5</v>
      </c>
      <c r="C110" s="3">
        <f t="shared" ref="C110:L110" si="34">C50</f>
        <v>4959778.5</v>
      </c>
      <c r="D110" s="3">
        <f t="shared" si="34"/>
        <v>1385156.51</v>
      </c>
      <c r="E110" s="3">
        <f t="shared" si="34"/>
        <v>85670.24</v>
      </c>
      <c r="F110" s="3">
        <f t="shared" si="34"/>
        <v>102366.1</v>
      </c>
      <c r="G110" s="3">
        <f t="shared" si="34"/>
        <v>121756.7</v>
      </c>
      <c r="H110" s="3">
        <f t="shared" si="34"/>
        <v>162546.99</v>
      </c>
      <c r="I110" s="3">
        <f t="shared" si="34"/>
        <v>376918</v>
      </c>
      <c r="J110" s="3">
        <f t="shared" si="34"/>
        <v>6406.13</v>
      </c>
      <c r="K110" s="3">
        <f t="shared" si="34"/>
        <v>12646.93</v>
      </c>
      <c r="L110" s="3">
        <f t="shared" si="34"/>
        <v>0</v>
      </c>
      <c r="M110" s="3">
        <f t="shared" si="27"/>
        <v>2176.25</v>
      </c>
      <c r="N110" s="3">
        <f t="shared" si="28"/>
        <v>7215422.3499999996</v>
      </c>
      <c r="P110" s="7"/>
      <c r="Q110" s="40"/>
      <c r="R110" s="7"/>
      <c r="S110" s="7"/>
      <c r="T110" s="7"/>
      <c r="U110" s="8"/>
      <c r="V110" s="8"/>
      <c r="W110" s="8"/>
      <c r="X110" s="8"/>
      <c r="Y110" s="7"/>
      <c r="Z110" s="7"/>
      <c r="AA110" s="7"/>
      <c r="AB110" s="7"/>
      <c r="AC110" s="7"/>
      <c r="AD110" s="7"/>
      <c r="AE110" s="7"/>
      <c r="AF110" s="7"/>
    </row>
    <row r="111" spans="1:32" x14ac:dyDescent="0.2">
      <c r="A111" s="6">
        <v>9</v>
      </c>
      <c r="B111" s="4" t="s">
        <v>6</v>
      </c>
      <c r="C111" s="3">
        <f t="shared" ref="C111:L111" si="35">C51</f>
        <v>4633582.42</v>
      </c>
      <c r="D111" s="3">
        <f t="shared" si="35"/>
        <v>1160855.67</v>
      </c>
      <c r="E111" s="3">
        <f t="shared" si="35"/>
        <v>95316.45</v>
      </c>
      <c r="F111" s="3">
        <f t="shared" si="35"/>
        <v>63949.27</v>
      </c>
      <c r="G111" s="3">
        <f t="shared" si="35"/>
        <v>67722.89</v>
      </c>
      <c r="H111" s="3">
        <f t="shared" si="35"/>
        <v>140021.75</v>
      </c>
      <c r="I111" s="3">
        <f t="shared" si="35"/>
        <v>0</v>
      </c>
      <c r="J111" s="3">
        <f t="shared" si="35"/>
        <v>6330.48</v>
      </c>
      <c r="K111" s="3">
        <f t="shared" si="35"/>
        <v>12497.58</v>
      </c>
      <c r="L111" s="3">
        <f t="shared" si="35"/>
        <v>0</v>
      </c>
      <c r="M111" s="3">
        <f t="shared" si="27"/>
        <v>402.57</v>
      </c>
      <c r="N111" s="3">
        <f t="shared" si="28"/>
        <v>6180679.0800000001</v>
      </c>
      <c r="P111" s="7"/>
      <c r="Q111" s="40"/>
      <c r="R111" s="7"/>
      <c r="S111" s="7"/>
      <c r="T111" s="7"/>
      <c r="U111" s="8"/>
      <c r="V111" s="8"/>
      <c r="W111" s="8"/>
      <c r="X111" s="8"/>
      <c r="Y111" s="7"/>
      <c r="Z111" s="7"/>
      <c r="AA111" s="7"/>
      <c r="AB111" s="7"/>
      <c r="AC111" s="7"/>
      <c r="AD111" s="7"/>
      <c r="AE111" s="7"/>
      <c r="AF111" s="7"/>
    </row>
    <row r="112" spans="1:32" x14ac:dyDescent="0.2">
      <c r="A112" s="6">
        <v>10</v>
      </c>
      <c r="B112" s="4" t="s">
        <v>13</v>
      </c>
      <c r="C112" s="3">
        <f t="shared" ref="C112:L112" si="36">C52</f>
        <v>3349439.4</v>
      </c>
      <c r="D112" s="3">
        <f t="shared" si="36"/>
        <v>677139.73</v>
      </c>
      <c r="E112" s="3">
        <f t="shared" si="36"/>
        <v>161461.9</v>
      </c>
      <c r="F112" s="3">
        <f t="shared" si="36"/>
        <v>48224.23</v>
      </c>
      <c r="G112" s="3">
        <f t="shared" si="36"/>
        <v>50136.41</v>
      </c>
      <c r="H112" s="3">
        <f t="shared" si="36"/>
        <v>140630.54</v>
      </c>
      <c r="I112" s="3">
        <f t="shared" si="36"/>
        <v>0</v>
      </c>
      <c r="J112" s="3">
        <f t="shared" si="36"/>
        <v>5624.56</v>
      </c>
      <c r="K112" s="3">
        <f t="shared" si="36"/>
        <v>11103.95</v>
      </c>
      <c r="L112" s="3">
        <f t="shared" si="36"/>
        <v>0</v>
      </c>
      <c r="M112" s="3">
        <f t="shared" si="27"/>
        <v>214.59</v>
      </c>
      <c r="N112" s="3">
        <f t="shared" si="28"/>
        <v>4443975.3099999996</v>
      </c>
      <c r="P112" s="7"/>
      <c r="Q112" s="40"/>
      <c r="R112" s="7"/>
      <c r="S112" s="7"/>
      <c r="T112" s="7"/>
      <c r="U112" s="8"/>
      <c r="V112" s="8"/>
      <c r="W112" s="8"/>
      <c r="X112" s="8"/>
      <c r="Y112" s="7"/>
      <c r="Z112" s="7"/>
      <c r="AA112" s="7"/>
      <c r="AB112" s="7"/>
      <c r="AC112" s="7"/>
      <c r="AD112" s="7"/>
      <c r="AE112" s="7"/>
      <c r="AF112" s="7"/>
    </row>
    <row r="113" spans="1:32" x14ac:dyDescent="0.2">
      <c r="A113" s="6">
        <v>11</v>
      </c>
      <c r="B113" s="4" t="s">
        <v>7</v>
      </c>
      <c r="C113" s="3">
        <f t="shared" ref="C113:L113" si="37">C53</f>
        <v>5114214.24</v>
      </c>
      <c r="D113" s="3">
        <f t="shared" si="37"/>
        <v>1797012.57</v>
      </c>
      <c r="E113" s="3">
        <f t="shared" si="37"/>
        <v>94282.93</v>
      </c>
      <c r="F113" s="3">
        <f t="shared" si="37"/>
        <v>126674.49</v>
      </c>
      <c r="G113" s="3">
        <f t="shared" si="37"/>
        <v>133219.97</v>
      </c>
      <c r="H113" s="3">
        <f t="shared" si="37"/>
        <v>307439.06</v>
      </c>
      <c r="I113" s="3">
        <f t="shared" si="37"/>
        <v>496094</v>
      </c>
      <c r="J113" s="3">
        <f t="shared" si="37"/>
        <v>7622.87</v>
      </c>
      <c r="K113" s="3">
        <f t="shared" si="37"/>
        <v>15048.99</v>
      </c>
      <c r="L113" s="3">
        <f t="shared" si="37"/>
        <v>0</v>
      </c>
      <c r="M113" s="3">
        <f t="shared" si="27"/>
        <v>502</v>
      </c>
      <c r="N113" s="3">
        <f t="shared" si="28"/>
        <v>8092111.1200000001</v>
      </c>
      <c r="P113" s="7"/>
      <c r="Q113" s="40"/>
      <c r="R113" s="7"/>
      <c r="S113" s="7"/>
      <c r="T113" s="7"/>
      <c r="U113" s="8"/>
      <c r="V113" s="8"/>
      <c r="W113" s="8"/>
      <c r="X113" s="8"/>
      <c r="Y113" s="7"/>
      <c r="Z113" s="7"/>
      <c r="AA113" s="7"/>
      <c r="AB113" s="7"/>
      <c r="AC113" s="7"/>
      <c r="AD113" s="7"/>
      <c r="AE113" s="7"/>
      <c r="AF113" s="7"/>
    </row>
    <row r="114" spans="1:32" x14ac:dyDescent="0.2">
      <c r="A114" s="6">
        <v>12</v>
      </c>
      <c r="B114" s="4" t="s">
        <v>8</v>
      </c>
      <c r="C114" s="3">
        <f t="shared" ref="C114:L114" si="38">C54</f>
        <v>5016351.2300000004</v>
      </c>
      <c r="D114" s="3">
        <f t="shared" si="38"/>
        <v>1377083.16</v>
      </c>
      <c r="E114" s="3">
        <f t="shared" si="38"/>
        <v>81708.399999999994</v>
      </c>
      <c r="F114" s="3">
        <f t="shared" si="38"/>
        <v>83838.16</v>
      </c>
      <c r="G114" s="3">
        <f t="shared" si="38"/>
        <v>87665.14</v>
      </c>
      <c r="H114" s="3">
        <f t="shared" si="38"/>
        <v>157067.88</v>
      </c>
      <c r="I114" s="3">
        <f t="shared" si="38"/>
        <v>1026789</v>
      </c>
      <c r="J114" s="3">
        <f t="shared" si="38"/>
        <v>6153.51</v>
      </c>
      <c r="K114" s="3">
        <f t="shared" si="38"/>
        <v>12148.21</v>
      </c>
      <c r="L114" s="3">
        <f t="shared" si="38"/>
        <v>0</v>
      </c>
      <c r="M114" s="3">
        <f t="shared" si="27"/>
        <v>422.26</v>
      </c>
      <c r="N114" s="3">
        <f t="shared" si="28"/>
        <v>7849226.9500000002</v>
      </c>
      <c r="P114" s="7"/>
      <c r="Q114" s="40"/>
      <c r="R114" s="7"/>
      <c r="S114" s="7"/>
      <c r="T114" s="7"/>
      <c r="U114" s="8"/>
      <c r="V114" s="8"/>
      <c r="W114" s="8"/>
      <c r="X114" s="8"/>
      <c r="Y114" s="7"/>
      <c r="Z114" s="7"/>
      <c r="AA114" s="7"/>
      <c r="AB114" s="7"/>
      <c r="AC114" s="7"/>
      <c r="AD114" s="7"/>
      <c r="AE114" s="7"/>
      <c r="AF114" s="7"/>
    </row>
    <row r="115" spans="1:32" x14ac:dyDescent="0.2">
      <c r="A115" s="6">
        <v>13</v>
      </c>
      <c r="B115" s="4" t="s">
        <v>9</v>
      </c>
      <c r="C115" s="3">
        <f t="shared" ref="C115:L115" si="39">C55</f>
        <v>6806154.04</v>
      </c>
      <c r="D115" s="3">
        <f t="shared" si="39"/>
        <v>1990486.49</v>
      </c>
      <c r="E115" s="3">
        <f t="shared" si="39"/>
        <v>60176.68</v>
      </c>
      <c r="F115" s="3">
        <f t="shared" si="39"/>
        <v>149729.99</v>
      </c>
      <c r="G115" s="3">
        <f t="shared" si="39"/>
        <v>166160.22</v>
      </c>
      <c r="H115" s="3">
        <f t="shared" si="39"/>
        <v>206379.88</v>
      </c>
      <c r="I115" s="3">
        <f t="shared" si="39"/>
        <v>461112</v>
      </c>
      <c r="J115" s="3">
        <f t="shared" si="39"/>
        <v>7931.15</v>
      </c>
      <c r="K115" s="3">
        <f t="shared" si="39"/>
        <v>15657.61</v>
      </c>
      <c r="L115" s="3">
        <f t="shared" si="39"/>
        <v>0</v>
      </c>
      <c r="M115" s="3">
        <f t="shared" si="27"/>
        <v>1856.69</v>
      </c>
      <c r="N115" s="3">
        <f t="shared" si="28"/>
        <v>9865644.75</v>
      </c>
      <c r="P115" s="7"/>
      <c r="Q115" s="40"/>
      <c r="R115" s="7"/>
      <c r="S115" s="7"/>
      <c r="T115" s="7"/>
      <c r="U115" s="8"/>
      <c r="V115" s="8"/>
      <c r="W115" s="8"/>
      <c r="X115" s="8"/>
      <c r="Y115" s="7"/>
      <c r="Z115" s="7"/>
      <c r="AA115" s="7"/>
      <c r="AB115" s="7"/>
      <c r="AC115" s="7"/>
      <c r="AD115" s="7"/>
      <c r="AE115" s="7"/>
      <c r="AF115" s="7"/>
    </row>
    <row r="116" spans="1:32" x14ac:dyDescent="0.2">
      <c r="A116" s="6">
        <v>14</v>
      </c>
      <c r="B116" s="4" t="s">
        <v>24</v>
      </c>
      <c r="C116" s="3">
        <f t="shared" ref="C116:L116" si="40">C56</f>
        <v>3621767.11</v>
      </c>
      <c r="D116" s="3">
        <f t="shared" si="40"/>
        <v>851255.71</v>
      </c>
      <c r="E116" s="3">
        <f t="shared" si="40"/>
        <v>123221.56</v>
      </c>
      <c r="F116" s="3">
        <f t="shared" si="40"/>
        <v>28024.75</v>
      </c>
      <c r="G116" s="3">
        <f t="shared" si="40"/>
        <v>29262.36</v>
      </c>
      <c r="H116" s="3">
        <f t="shared" si="40"/>
        <v>49920.800000000003</v>
      </c>
      <c r="I116" s="3">
        <f t="shared" si="40"/>
        <v>9303</v>
      </c>
      <c r="J116" s="3">
        <f t="shared" si="40"/>
        <v>5109.55</v>
      </c>
      <c r="K116" s="3">
        <f t="shared" si="40"/>
        <v>10087.219999999999</v>
      </c>
      <c r="L116" s="3">
        <f t="shared" si="40"/>
        <v>0</v>
      </c>
      <c r="M116" s="3">
        <f t="shared" si="27"/>
        <v>86.51</v>
      </c>
      <c r="N116" s="3">
        <f t="shared" si="28"/>
        <v>4728038.5699999994</v>
      </c>
      <c r="P116" s="7"/>
      <c r="Q116" s="40"/>
      <c r="R116" s="7"/>
      <c r="S116" s="7"/>
      <c r="T116" s="7"/>
      <c r="U116" s="8"/>
      <c r="V116" s="8"/>
      <c r="W116" s="8"/>
      <c r="X116" s="8"/>
      <c r="Y116" s="7"/>
      <c r="Z116" s="7"/>
      <c r="AA116" s="7"/>
      <c r="AB116" s="7"/>
      <c r="AC116" s="7"/>
      <c r="AD116" s="7"/>
      <c r="AE116" s="7"/>
      <c r="AF116" s="7"/>
    </row>
    <row r="117" spans="1:32" x14ac:dyDescent="0.2">
      <c r="A117" s="6">
        <v>15</v>
      </c>
      <c r="B117" s="4" t="s">
        <v>23</v>
      </c>
      <c r="C117" s="3">
        <f t="shared" ref="C117:L117" si="41">C57</f>
        <v>4547084.92</v>
      </c>
      <c r="D117" s="3">
        <f t="shared" si="41"/>
        <v>1185815.19</v>
      </c>
      <c r="E117" s="3">
        <f t="shared" si="41"/>
        <v>95316.45</v>
      </c>
      <c r="F117" s="3">
        <f t="shared" si="41"/>
        <v>85518.7</v>
      </c>
      <c r="G117" s="3">
        <f t="shared" si="41"/>
        <v>92547.95</v>
      </c>
      <c r="H117" s="3">
        <f t="shared" si="41"/>
        <v>138195.38</v>
      </c>
      <c r="I117" s="3">
        <f t="shared" si="41"/>
        <v>504918</v>
      </c>
      <c r="J117" s="3">
        <f t="shared" si="41"/>
        <v>6084.77</v>
      </c>
      <c r="K117" s="3">
        <f t="shared" si="41"/>
        <v>12012.5</v>
      </c>
      <c r="L117" s="3">
        <f t="shared" si="41"/>
        <v>0</v>
      </c>
      <c r="M117" s="3">
        <f t="shared" si="27"/>
        <v>680.61</v>
      </c>
      <c r="N117" s="3">
        <f t="shared" si="28"/>
        <v>6668174.4699999997</v>
      </c>
      <c r="P117" s="7"/>
      <c r="Q117" s="40"/>
      <c r="R117" s="7"/>
      <c r="S117" s="7"/>
      <c r="T117" s="7"/>
      <c r="U117" s="8"/>
      <c r="V117" s="8"/>
      <c r="W117" s="8"/>
      <c r="X117" s="8"/>
      <c r="Y117" s="7"/>
      <c r="Z117" s="7"/>
      <c r="AA117" s="7"/>
      <c r="AB117" s="7"/>
      <c r="AC117" s="7"/>
      <c r="AD117" s="7"/>
      <c r="AE117" s="7"/>
      <c r="AF117" s="7"/>
    </row>
    <row r="118" spans="1:32" x14ac:dyDescent="0.2">
      <c r="A118" s="6">
        <v>16</v>
      </c>
      <c r="B118" s="4" t="s">
        <v>22</v>
      </c>
      <c r="C118" s="3">
        <f t="shared" ref="C118:L118" si="42">C58</f>
        <v>11681345.779999999</v>
      </c>
      <c r="D118" s="3">
        <f t="shared" si="42"/>
        <v>5545426.6500000004</v>
      </c>
      <c r="E118" s="3">
        <f t="shared" si="42"/>
        <v>37094.68</v>
      </c>
      <c r="F118" s="3">
        <f t="shared" si="42"/>
        <v>336109.11</v>
      </c>
      <c r="G118" s="3">
        <f t="shared" si="42"/>
        <v>424030.08999999997</v>
      </c>
      <c r="H118" s="3">
        <f t="shared" si="42"/>
        <v>522950.8</v>
      </c>
      <c r="I118" s="3">
        <f t="shared" si="42"/>
        <v>1017271</v>
      </c>
      <c r="J118" s="3">
        <f t="shared" si="42"/>
        <v>12905.65</v>
      </c>
      <c r="K118" s="3">
        <f t="shared" si="42"/>
        <v>25478.21</v>
      </c>
      <c r="L118" s="3">
        <f t="shared" si="42"/>
        <v>0</v>
      </c>
      <c r="M118" s="3">
        <f t="shared" si="27"/>
        <v>10046.370000000001</v>
      </c>
      <c r="N118" s="3">
        <f t="shared" si="28"/>
        <v>19612658.34</v>
      </c>
      <c r="P118" s="7"/>
      <c r="Q118" s="40"/>
      <c r="R118" s="7"/>
      <c r="S118" s="7"/>
      <c r="T118" s="7"/>
      <c r="U118" s="8"/>
      <c r="V118" s="8"/>
      <c r="W118" s="8"/>
      <c r="X118" s="8"/>
      <c r="Y118" s="7"/>
      <c r="Z118" s="7"/>
      <c r="AA118" s="7"/>
      <c r="AB118" s="7"/>
      <c r="AC118" s="7"/>
      <c r="AD118" s="7"/>
      <c r="AE118" s="7"/>
      <c r="AF118" s="7"/>
    </row>
    <row r="119" spans="1:32" x14ac:dyDescent="0.2">
      <c r="A119" s="6">
        <v>17</v>
      </c>
      <c r="B119" s="4" t="s">
        <v>10</v>
      </c>
      <c r="C119" s="3">
        <f t="shared" ref="C119:L119" si="43">C59</f>
        <v>5580221.2199999997</v>
      </c>
      <c r="D119" s="3">
        <f t="shared" si="43"/>
        <v>1506492.9</v>
      </c>
      <c r="E119" s="3">
        <f t="shared" si="43"/>
        <v>78091.08</v>
      </c>
      <c r="F119" s="3">
        <f t="shared" si="43"/>
        <v>146724.9</v>
      </c>
      <c r="G119" s="3">
        <f t="shared" si="43"/>
        <v>158443.42000000001</v>
      </c>
      <c r="H119" s="3">
        <f t="shared" si="43"/>
        <v>276999.55</v>
      </c>
      <c r="I119" s="3">
        <f t="shared" si="43"/>
        <v>0</v>
      </c>
      <c r="J119" s="3">
        <f t="shared" si="43"/>
        <v>7341.96</v>
      </c>
      <c r="K119" s="3">
        <f t="shared" si="43"/>
        <v>14494.43</v>
      </c>
      <c r="L119" s="3">
        <f t="shared" si="43"/>
        <v>0</v>
      </c>
      <c r="M119" s="3">
        <f t="shared" si="27"/>
        <v>1091.77</v>
      </c>
      <c r="N119" s="3">
        <f t="shared" si="28"/>
        <v>7769901.2299999986</v>
      </c>
      <c r="P119" s="7"/>
      <c r="Q119" s="40"/>
      <c r="R119" s="7"/>
      <c r="S119" s="7"/>
      <c r="T119" s="7"/>
      <c r="U119" s="8"/>
      <c r="V119" s="8"/>
      <c r="W119" s="8"/>
      <c r="X119" s="8"/>
      <c r="Y119" s="7"/>
      <c r="Z119" s="7"/>
      <c r="AA119" s="7"/>
      <c r="AB119" s="7"/>
      <c r="AC119" s="7"/>
      <c r="AD119" s="7"/>
      <c r="AE119" s="7"/>
      <c r="AF119" s="7"/>
    </row>
    <row r="120" spans="1:32" x14ac:dyDescent="0.2">
      <c r="A120" s="6">
        <v>18</v>
      </c>
      <c r="B120" s="4" t="s">
        <v>1</v>
      </c>
      <c r="C120" s="3">
        <f t="shared" ref="C120:L120" si="44">C60</f>
        <v>48842303.810000002</v>
      </c>
      <c r="D120" s="3">
        <f t="shared" si="44"/>
        <v>17936529.760000002</v>
      </c>
      <c r="E120" s="3">
        <f t="shared" si="44"/>
        <v>14184.93</v>
      </c>
      <c r="F120" s="3">
        <f t="shared" si="44"/>
        <v>1351795.85</v>
      </c>
      <c r="G120" s="3">
        <f t="shared" si="44"/>
        <v>6971433.3600000003</v>
      </c>
      <c r="H120" s="3">
        <f t="shared" si="44"/>
        <v>1766709.21</v>
      </c>
      <c r="I120" s="3">
        <f t="shared" si="44"/>
        <v>12769573</v>
      </c>
      <c r="J120" s="3">
        <f t="shared" si="44"/>
        <v>43923.33</v>
      </c>
      <c r="K120" s="3">
        <f t="shared" si="44"/>
        <v>86713.03</v>
      </c>
      <c r="L120" s="3">
        <f t="shared" si="44"/>
        <v>0</v>
      </c>
      <c r="M120" s="3">
        <f t="shared" si="27"/>
        <v>654244.55000000005</v>
      </c>
      <c r="N120" s="3">
        <f t="shared" si="28"/>
        <v>90437410.829999998</v>
      </c>
      <c r="P120" s="7"/>
      <c r="Q120" s="40"/>
      <c r="R120" s="7"/>
      <c r="S120" s="7"/>
      <c r="T120" s="7"/>
      <c r="U120" s="8"/>
      <c r="V120" s="8"/>
      <c r="W120" s="8"/>
      <c r="X120" s="8"/>
      <c r="Y120" s="7"/>
      <c r="Z120" s="7"/>
      <c r="AA120" s="7"/>
      <c r="AB120" s="7"/>
      <c r="AC120" s="7"/>
      <c r="AD120" s="7"/>
      <c r="AE120" s="7"/>
      <c r="AF120" s="7"/>
    </row>
    <row r="121" spans="1:32" x14ac:dyDescent="0.2">
      <c r="A121" s="6">
        <v>19</v>
      </c>
      <c r="B121" s="4" t="s">
        <v>11</v>
      </c>
      <c r="C121" s="3">
        <f t="shared" ref="C121:L121" si="45">C61</f>
        <v>5856965.5700000003</v>
      </c>
      <c r="D121" s="3">
        <f t="shared" si="45"/>
        <v>2095288</v>
      </c>
      <c r="E121" s="3">
        <f t="shared" si="45"/>
        <v>72751.210000000006</v>
      </c>
      <c r="F121" s="3">
        <f t="shared" si="45"/>
        <v>112369.64</v>
      </c>
      <c r="G121" s="3">
        <f t="shared" si="45"/>
        <v>118413.9</v>
      </c>
      <c r="H121" s="3">
        <f t="shared" si="45"/>
        <v>166199.73000000001</v>
      </c>
      <c r="I121" s="3">
        <f t="shared" si="45"/>
        <v>27705</v>
      </c>
      <c r="J121" s="3">
        <f t="shared" si="45"/>
        <v>7423.02</v>
      </c>
      <c r="K121" s="3">
        <f t="shared" si="45"/>
        <v>14654.45</v>
      </c>
      <c r="L121" s="3">
        <f t="shared" si="45"/>
        <v>0</v>
      </c>
      <c r="M121" s="3">
        <f t="shared" si="27"/>
        <v>504.75</v>
      </c>
      <c r="N121" s="3">
        <f t="shared" si="28"/>
        <v>8472275.2699999996</v>
      </c>
      <c r="P121" s="7"/>
      <c r="Q121" s="40"/>
      <c r="R121" s="7"/>
      <c r="S121" s="7"/>
      <c r="T121" s="7"/>
      <c r="U121" s="8"/>
      <c r="V121" s="8"/>
      <c r="W121" s="8"/>
      <c r="X121" s="8"/>
      <c r="Y121" s="7"/>
      <c r="Z121" s="7"/>
      <c r="AA121" s="7"/>
      <c r="AB121" s="7"/>
      <c r="AC121" s="7"/>
      <c r="AD121" s="7"/>
      <c r="AE121" s="7"/>
      <c r="AF121" s="7"/>
    </row>
    <row r="122" spans="1:32" x14ac:dyDescent="0.2">
      <c r="A122" s="6">
        <v>20</v>
      </c>
      <c r="B122" s="4" t="s">
        <v>12</v>
      </c>
      <c r="C122" s="3">
        <f t="shared" ref="C122:L122" si="46">C62</f>
        <v>6192103.5899999999</v>
      </c>
      <c r="D122" s="3">
        <f t="shared" si="46"/>
        <v>1626543</v>
      </c>
      <c r="E122" s="3">
        <f t="shared" si="46"/>
        <v>87048.29</v>
      </c>
      <c r="F122" s="3">
        <f t="shared" si="46"/>
        <v>174710.3</v>
      </c>
      <c r="G122" s="3">
        <f t="shared" si="46"/>
        <v>290053.46999999997</v>
      </c>
      <c r="H122" s="3">
        <f t="shared" si="46"/>
        <v>236819.39</v>
      </c>
      <c r="I122" s="3">
        <f t="shared" si="46"/>
        <v>789646</v>
      </c>
      <c r="J122" s="3">
        <f t="shared" si="46"/>
        <v>10052.65</v>
      </c>
      <c r="K122" s="3">
        <f t="shared" si="46"/>
        <v>19845.87</v>
      </c>
      <c r="L122" s="3">
        <f t="shared" si="46"/>
        <v>0</v>
      </c>
      <c r="M122" s="3">
        <f t="shared" si="27"/>
        <v>13746.67</v>
      </c>
      <c r="N122" s="3">
        <f t="shared" si="28"/>
        <v>9440569.2299999986</v>
      </c>
      <c r="P122" s="7"/>
      <c r="Q122" s="40"/>
      <c r="R122" s="7"/>
      <c r="S122" s="7"/>
      <c r="T122" s="7"/>
      <c r="U122" s="8"/>
      <c r="V122" s="8"/>
      <c r="W122" s="8"/>
      <c r="X122" s="8"/>
      <c r="Y122" s="7"/>
      <c r="Z122" s="7"/>
      <c r="AA122" s="7"/>
      <c r="AB122" s="7"/>
      <c r="AC122" s="7"/>
      <c r="AD122" s="7"/>
      <c r="AE122" s="7"/>
      <c r="AF122" s="7"/>
    </row>
    <row r="123" spans="1:32" x14ac:dyDescent="0.2">
      <c r="A123" s="50" t="s">
        <v>38</v>
      </c>
      <c r="B123" s="51"/>
      <c r="C123" s="15">
        <f>SUM(C103:C122)</f>
        <v>155938852.58000001</v>
      </c>
      <c r="D123" s="15">
        <f t="shared" ref="D123:N123" si="47">SUM(D103:D122)</f>
        <v>49743379</v>
      </c>
      <c r="E123" s="15">
        <f t="shared" si="47"/>
        <v>1878768.4499999995</v>
      </c>
      <c r="F123" s="15">
        <f>SUM(F103:F122)</f>
        <v>3822814.58</v>
      </c>
      <c r="G123" s="15">
        <f>SUM(G103:G122)</f>
        <v>12239590.510000002</v>
      </c>
      <c r="H123" s="15">
        <f>SUM(H103:H122)</f>
        <v>6087902.1799999988</v>
      </c>
      <c r="I123" s="15">
        <f t="shared" si="47"/>
        <v>19489929</v>
      </c>
      <c r="J123" s="15">
        <f t="shared" si="47"/>
        <v>199839.14999999997</v>
      </c>
      <c r="K123" s="15">
        <f t="shared" si="47"/>
        <v>394520.62999999995</v>
      </c>
      <c r="L123" s="15">
        <f t="shared" si="47"/>
        <v>0</v>
      </c>
      <c r="M123" s="15">
        <f t="shared" si="47"/>
        <v>981391.95000000007</v>
      </c>
      <c r="N123" s="15">
        <f t="shared" si="47"/>
        <v>250776988.02999997</v>
      </c>
      <c r="P123" s="9"/>
      <c r="Q123" s="9"/>
      <c r="R123" s="9"/>
      <c r="S123" s="9"/>
      <c r="T123" s="7"/>
      <c r="U123" s="8"/>
      <c r="V123" s="8"/>
      <c r="W123" s="8"/>
      <c r="X123" s="8"/>
      <c r="Y123" s="7"/>
      <c r="Z123" s="7"/>
      <c r="AA123" s="7"/>
      <c r="AB123" s="7"/>
      <c r="AC123" s="7"/>
      <c r="AD123" s="7"/>
      <c r="AE123" s="7"/>
      <c r="AF123" s="7"/>
    </row>
    <row r="124" spans="1:32" ht="12.75" customHeight="1" x14ac:dyDescent="0.2">
      <c r="B124" s="10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3"/>
    </row>
    <row r="125" spans="1:32" ht="12.75" customHeight="1" x14ac:dyDescent="0.2">
      <c r="B125" s="10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3"/>
    </row>
    <row r="126" spans="1:32" ht="12.75" customHeight="1" x14ac:dyDescent="0.2">
      <c r="B126" s="10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3"/>
    </row>
    <row r="127" spans="1:32" x14ac:dyDescent="0.2">
      <c r="B127" s="1" t="s">
        <v>16</v>
      </c>
      <c r="F127" s="2"/>
      <c r="G127" s="1"/>
      <c r="H127" s="1"/>
      <c r="I127" s="1"/>
      <c r="J127" s="1"/>
      <c r="K127" s="1"/>
      <c r="L127" s="1"/>
      <c r="M127" s="1"/>
    </row>
    <row r="128" spans="1:32" x14ac:dyDescent="0.2">
      <c r="A128" s="62" t="s">
        <v>44</v>
      </c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42"/>
    </row>
    <row r="129" spans="1:14" x14ac:dyDescent="0.2">
      <c r="N129" s="5"/>
    </row>
    <row r="130" spans="1:14" ht="20.100000000000001" customHeight="1" x14ac:dyDescent="0.2">
      <c r="A130" s="55" t="s">
        <v>0</v>
      </c>
      <c r="B130" s="55" t="s">
        <v>36</v>
      </c>
      <c r="C130" s="47" t="s">
        <v>27</v>
      </c>
      <c r="D130" s="47" t="s">
        <v>28</v>
      </c>
      <c r="E130" s="47" t="s">
        <v>26</v>
      </c>
      <c r="F130" s="47" t="s">
        <v>29</v>
      </c>
      <c r="G130" s="47" t="s">
        <v>30</v>
      </c>
      <c r="H130" s="47" t="s">
        <v>37</v>
      </c>
      <c r="I130" s="58" t="s">
        <v>31</v>
      </c>
      <c r="J130" s="47" t="s">
        <v>32</v>
      </c>
      <c r="K130" s="47" t="s">
        <v>33</v>
      </c>
      <c r="L130" s="47" t="s">
        <v>34</v>
      </c>
      <c r="M130" s="47" t="s">
        <v>35</v>
      </c>
      <c r="N130" s="44"/>
    </row>
    <row r="131" spans="1:14" ht="20.100000000000001" customHeight="1" x14ac:dyDescent="0.2">
      <c r="A131" s="56"/>
      <c r="B131" s="56"/>
      <c r="C131" s="48"/>
      <c r="D131" s="48"/>
      <c r="E131" s="48"/>
      <c r="F131" s="48"/>
      <c r="G131" s="48"/>
      <c r="H131" s="48"/>
      <c r="I131" s="59"/>
      <c r="J131" s="48"/>
      <c r="K131" s="48"/>
      <c r="L131" s="48"/>
      <c r="M131" s="48"/>
      <c r="N131" s="44"/>
    </row>
    <row r="132" spans="1:14" ht="20.100000000000001" customHeight="1" x14ac:dyDescent="0.2">
      <c r="A132" s="57"/>
      <c r="B132" s="57"/>
      <c r="C132" s="49"/>
      <c r="D132" s="49"/>
      <c r="E132" s="49"/>
      <c r="F132" s="49"/>
      <c r="G132" s="49"/>
      <c r="H132" s="49"/>
      <c r="I132" s="60"/>
      <c r="J132" s="49"/>
      <c r="K132" s="49"/>
      <c r="L132" s="49"/>
      <c r="M132" s="49"/>
      <c r="N132" s="44"/>
    </row>
    <row r="133" spans="1:14" x14ac:dyDescent="0.2">
      <c r="A133" s="6">
        <v>1</v>
      </c>
      <c r="B133" s="4" t="s">
        <v>2</v>
      </c>
      <c r="C133" s="3">
        <v>3805492.97</v>
      </c>
      <c r="D133" s="3">
        <v>1325601.53</v>
      </c>
      <c r="E133" s="3">
        <v>78719.41</v>
      </c>
      <c r="F133" s="3">
        <v>144903.01</v>
      </c>
      <c r="G133" s="3">
        <v>121540.04</v>
      </c>
      <c r="H133" s="3">
        <v>250545.08</v>
      </c>
      <c r="I133" s="3">
        <v>55691</v>
      </c>
      <c r="J133" s="3">
        <v>7321.45</v>
      </c>
      <c r="K133" s="3">
        <v>8146.12</v>
      </c>
      <c r="L133" s="3">
        <v>0</v>
      </c>
      <c r="M133" s="3">
        <f>SUM(C133:L133)</f>
        <v>5797960.6100000003</v>
      </c>
      <c r="N133" s="33"/>
    </row>
    <row r="134" spans="1:14" x14ac:dyDescent="0.2">
      <c r="A134" s="6">
        <v>2</v>
      </c>
      <c r="B134" s="4" t="s">
        <v>3</v>
      </c>
      <c r="C134" s="3">
        <v>2718380.14</v>
      </c>
      <c r="D134" s="3">
        <v>872554.8</v>
      </c>
      <c r="E134" s="3">
        <v>108916.32</v>
      </c>
      <c r="F134" s="3">
        <v>59498.26</v>
      </c>
      <c r="G134" s="3">
        <v>49394.16</v>
      </c>
      <c r="H134" s="3">
        <v>107188.58</v>
      </c>
      <c r="I134" s="3">
        <v>17386</v>
      </c>
      <c r="J134" s="3">
        <v>5750.31</v>
      </c>
      <c r="K134" s="3">
        <v>6398.01</v>
      </c>
      <c r="L134" s="3">
        <v>0</v>
      </c>
      <c r="M134" s="3">
        <f t="shared" ref="M134:M152" si="48">SUM(C134:L134)</f>
        <v>3945466.58</v>
      </c>
      <c r="N134" s="33"/>
    </row>
    <row r="135" spans="1:14" x14ac:dyDescent="0.2">
      <c r="A135" s="6">
        <v>3</v>
      </c>
      <c r="B135" s="4" t="s">
        <v>18</v>
      </c>
      <c r="C135" s="3">
        <v>3209674.35</v>
      </c>
      <c r="D135" s="3">
        <v>800719.16</v>
      </c>
      <c r="E135" s="3">
        <v>114496.18</v>
      </c>
      <c r="F135" s="3">
        <v>43612.09</v>
      </c>
      <c r="G135" s="3">
        <v>36013.360000000001</v>
      </c>
      <c r="H135" s="3">
        <v>86803.02</v>
      </c>
      <c r="I135" s="3">
        <v>354574</v>
      </c>
      <c r="J135" s="3">
        <v>9422.9500000000007</v>
      </c>
      <c r="K135" s="3">
        <v>10484.33</v>
      </c>
      <c r="L135" s="3">
        <v>0</v>
      </c>
      <c r="M135" s="3">
        <f t="shared" si="48"/>
        <v>4665799.4400000004</v>
      </c>
      <c r="N135" s="33"/>
    </row>
    <row r="136" spans="1:14" x14ac:dyDescent="0.2">
      <c r="A136" s="6">
        <v>4</v>
      </c>
      <c r="B136" s="4" t="s">
        <v>19</v>
      </c>
      <c r="C136" s="3">
        <v>4984512.5</v>
      </c>
      <c r="D136" s="3">
        <v>2727896.77</v>
      </c>
      <c r="E136" s="3">
        <v>97428.36</v>
      </c>
      <c r="F136" s="3">
        <v>378924.04</v>
      </c>
      <c r="G136" s="3">
        <v>435624.08</v>
      </c>
      <c r="H136" s="3">
        <v>502405.36</v>
      </c>
      <c r="I136" s="3">
        <v>131477</v>
      </c>
      <c r="J136" s="3">
        <v>18263.87</v>
      </c>
      <c r="K136" s="3">
        <v>20321.07</v>
      </c>
      <c r="L136" s="3">
        <v>0</v>
      </c>
      <c r="M136" s="3">
        <f t="shared" si="48"/>
        <v>9296853.0499999989</v>
      </c>
      <c r="N136" s="33"/>
    </row>
    <row r="137" spans="1:14" x14ac:dyDescent="0.2">
      <c r="A137" s="6">
        <v>5</v>
      </c>
      <c r="B137" s="4" t="s">
        <v>4</v>
      </c>
      <c r="C137" s="3">
        <v>5103663.66</v>
      </c>
      <c r="D137" s="3">
        <v>1832381.16</v>
      </c>
      <c r="E137" s="3">
        <v>64441.53</v>
      </c>
      <c r="F137" s="3">
        <v>266918.49</v>
      </c>
      <c r="G137" s="3">
        <v>224767.35</v>
      </c>
      <c r="H137" s="3">
        <v>407711.15</v>
      </c>
      <c r="I137" s="3">
        <v>665678</v>
      </c>
      <c r="J137" s="3">
        <v>10784.05</v>
      </c>
      <c r="K137" s="3">
        <v>11998.74</v>
      </c>
      <c r="L137" s="3">
        <v>0</v>
      </c>
      <c r="M137" s="3">
        <f t="shared" si="48"/>
        <v>8588344.1300000008</v>
      </c>
      <c r="N137" s="33"/>
    </row>
    <row r="138" spans="1:14" x14ac:dyDescent="0.2">
      <c r="A138" s="6">
        <v>6</v>
      </c>
      <c r="B138" s="4" t="s">
        <v>14</v>
      </c>
      <c r="C138" s="3">
        <v>2257907.2599999998</v>
      </c>
      <c r="D138" s="3">
        <v>607399.52</v>
      </c>
      <c r="E138" s="3">
        <v>170130.69</v>
      </c>
      <c r="F138" s="3">
        <v>132429.07999999999</v>
      </c>
      <c r="G138" s="3">
        <v>106022.98</v>
      </c>
      <c r="H138" s="3">
        <v>475443.81</v>
      </c>
      <c r="I138" s="3">
        <v>321633</v>
      </c>
      <c r="J138" s="3">
        <v>7253.34</v>
      </c>
      <c r="K138" s="3">
        <v>8070.35</v>
      </c>
      <c r="L138" s="3">
        <v>0</v>
      </c>
      <c r="M138" s="3">
        <f t="shared" si="48"/>
        <v>4086290.03</v>
      </c>
      <c r="N138" s="33"/>
    </row>
    <row r="139" spans="1:14" x14ac:dyDescent="0.2">
      <c r="A139" s="6">
        <v>7</v>
      </c>
      <c r="B139" s="4" t="s">
        <v>15</v>
      </c>
      <c r="C139" s="3">
        <v>2421717</v>
      </c>
      <c r="D139" s="3">
        <v>531128.74</v>
      </c>
      <c r="E139" s="3">
        <v>167176.65</v>
      </c>
      <c r="F139" s="3">
        <v>44673.53</v>
      </c>
      <c r="G139" s="3">
        <v>36546.54</v>
      </c>
      <c r="H139" s="3">
        <v>131519.73000000001</v>
      </c>
      <c r="I139" s="3">
        <v>0</v>
      </c>
      <c r="J139" s="3">
        <v>8133.55</v>
      </c>
      <c r="K139" s="3">
        <v>9049.69</v>
      </c>
      <c r="L139" s="3">
        <v>0</v>
      </c>
      <c r="M139" s="3">
        <f t="shared" si="48"/>
        <v>3349945.4299999997</v>
      </c>
      <c r="N139" s="33"/>
    </row>
    <row r="140" spans="1:14" x14ac:dyDescent="0.2">
      <c r="A140" s="6">
        <v>8</v>
      </c>
      <c r="B140" s="4" t="s">
        <v>5</v>
      </c>
      <c r="C140" s="3">
        <v>3324348.64</v>
      </c>
      <c r="D140" s="3">
        <v>1157463.08</v>
      </c>
      <c r="E140" s="3">
        <v>88238</v>
      </c>
      <c r="F140" s="3">
        <v>108406.87</v>
      </c>
      <c r="G140" s="3">
        <v>90348.58</v>
      </c>
      <c r="H140" s="3">
        <v>175578.84</v>
      </c>
      <c r="I140" s="3">
        <v>433925</v>
      </c>
      <c r="J140" s="3">
        <v>6406.13</v>
      </c>
      <c r="K140" s="3">
        <v>7127.71</v>
      </c>
      <c r="L140" s="3">
        <v>0</v>
      </c>
      <c r="M140" s="3">
        <f t="shared" si="48"/>
        <v>5391842.8500000006</v>
      </c>
      <c r="N140" s="33"/>
    </row>
    <row r="141" spans="1:14" x14ac:dyDescent="0.2">
      <c r="A141" s="6">
        <v>9</v>
      </c>
      <c r="B141" s="4" t="s">
        <v>6</v>
      </c>
      <c r="C141" s="3">
        <v>3058455.6</v>
      </c>
      <c r="D141" s="3">
        <v>974886.6</v>
      </c>
      <c r="E141" s="3">
        <v>97428.36</v>
      </c>
      <c r="F141" s="3">
        <v>67717.14</v>
      </c>
      <c r="G141" s="3">
        <v>55846.45</v>
      </c>
      <c r="H141" s="3">
        <v>151247.69</v>
      </c>
      <c r="I141" s="3">
        <v>0</v>
      </c>
      <c r="J141" s="3">
        <v>6330.48</v>
      </c>
      <c r="K141" s="3">
        <v>7043.53</v>
      </c>
      <c r="L141" s="3">
        <v>0</v>
      </c>
      <c r="M141" s="3">
        <f t="shared" si="48"/>
        <v>4418955.8500000015</v>
      </c>
      <c r="N141" s="33"/>
    </row>
    <row r="142" spans="1:14" x14ac:dyDescent="0.2">
      <c r="A142" s="6">
        <v>10</v>
      </c>
      <c r="B142" s="4" t="s">
        <v>13</v>
      </c>
      <c r="C142" s="3">
        <v>2067501.02</v>
      </c>
      <c r="D142" s="3">
        <v>567488.25</v>
      </c>
      <c r="E142" s="3">
        <v>160447.99</v>
      </c>
      <c r="F142" s="3">
        <v>51056.82</v>
      </c>
      <c r="G142" s="3">
        <v>41921.71</v>
      </c>
      <c r="H142" s="3">
        <v>151905.28</v>
      </c>
      <c r="I142" s="3">
        <v>0</v>
      </c>
      <c r="J142" s="3">
        <v>5624.56</v>
      </c>
      <c r="K142" s="3">
        <v>6258.1</v>
      </c>
      <c r="L142" s="3">
        <v>0</v>
      </c>
      <c r="M142" s="3">
        <f t="shared" si="48"/>
        <v>3052203.7299999995</v>
      </c>
      <c r="N142" s="33"/>
    </row>
    <row r="143" spans="1:14" x14ac:dyDescent="0.2">
      <c r="A143" s="6">
        <v>11</v>
      </c>
      <c r="B143" s="4" t="s">
        <v>7</v>
      </c>
      <c r="C143" s="3">
        <v>3288791.52</v>
      </c>
      <c r="D143" s="3">
        <v>1221724.01</v>
      </c>
      <c r="E143" s="3">
        <v>96443.68</v>
      </c>
      <c r="F143" s="3">
        <v>134221.85999999999</v>
      </c>
      <c r="G143" s="3">
        <v>111864.45</v>
      </c>
      <c r="H143" s="3">
        <v>332087.31</v>
      </c>
      <c r="I143" s="3">
        <v>8883</v>
      </c>
      <c r="J143" s="3">
        <v>7622.87</v>
      </c>
      <c r="K143" s="3">
        <v>8481.49</v>
      </c>
      <c r="L143" s="3">
        <v>0</v>
      </c>
      <c r="M143" s="3">
        <f t="shared" si="48"/>
        <v>5210120.1900000004</v>
      </c>
      <c r="N143" s="33"/>
    </row>
    <row r="144" spans="1:14" x14ac:dyDescent="0.2">
      <c r="A144" s="6">
        <v>12</v>
      </c>
      <c r="B144" s="4" t="s">
        <v>8</v>
      </c>
      <c r="C144" s="3">
        <v>3406792.56</v>
      </c>
      <c r="D144" s="3">
        <v>1156372.21</v>
      </c>
      <c r="E144" s="3">
        <v>84463.39</v>
      </c>
      <c r="F144" s="3">
        <v>88766.77</v>
      </c>
      <c r="G144" s="3">
        <v>72975.789999999994</v>
      </c>
      <c r="H144" s="3">
        <v>169660.45</v>
      </c>
      <c r="I144" s="3">
        <v>0</v>
      </c>
      <c r="J144" s="3">
        <v>6153.51</v>
      </c>
      <c r="K144" s="3">
        <v>6846.63</v>
      </c>
      <c r="L144" s="3">
        <v>0</v>
      </c>
      <c r="M144" s="3">
        <f t="shared" si="48"/>
        <v>4992031.3099999987</v>
      </c>
      <c r="N144" s="33"/>
    </row>
    <row r="145" spans="1:14" x14ac:dyDescent="0.2">
      <c r="A145" s="6">
        <v>13</v>
      </c>
      <c r="B145" s="4" t="s">
        <v>9</v>
      </c>
      <c r="C145" s="3">
        <v>4679444.6500000004</v>
      </c>
      <c r="D145" s="3">
        <v>1667761.81</v>
      </c>
      <c r="E145" s="3">
        <v>63949.19</v>
      </c>
      <c r="F145" s="3">
        <v>158538.28</v>
      </c>
      <c r="G145" s="3">
        <v>131004.88</v>
      </c>
      <c r="H145" s="3">
        <v>222925.94</v>
      </c>
      <c r="I145" s="3">
        <v>715464</v>
      </c>
      <c r="J145" s="3">
        <v>7931.15</v>
      </c>
      <c r="K145" s="3">
        <v>8824.5</v>
      </c>
      <c r="L145" s="3">
        <v>0</v>
      </c>
      <c r="M145" s="3">
        <f t="shared" si="48"/>
        <v>7655844.4000000022</v>
      </c>
      <c r="N145" s="33"/>
    </row>
    <row r="146" spans="1:14" x14ac:dyDescent="0.2">
      <c r="A146" s="6">
        <v>14</v>
      </c>
      <c r="B146" s="4" t="s">
        <v>24</v>
      </c>
      <c r="C146" s="3">
        <v>2368525.85</v>
      </c>
      <c r="D146" s="3">
        <v>716968.4</v>
      </c>
      <c r="E146" s="3">
        <v>124014.77</v>
      </c>
      <c r="F146" s="3">
        <v>29694.51</v>
      </c>
      <c r="G146" s="3">
        <v>24736.01</v>
      </c>
      <c r="H146" s="3">
        <v>53923.09</v>
      </c>
      <c r="I146" s="3">
        <v>174053</v>
      </c>
      <c r="J146" s="3">
        <v>5109.55</v>
      </c>
      <c r="K146" s="3">
        <v>5685.07</v>
      </c>
      <c r="L146" s="3">
        <v>0</v>
      </c>
      <c r="M146" s="3">
        <f t="shared" si="48"/>
        <v>3502710.2499999991</v>
      </c>
      <c r="N146" s="33"/>
    </row>
    <row r="147" spans="1:14" x14ac:dyDescent="0.2">
      <c r="A147" s="6">
        <v>15</v>
      </c>
      <c r="B147" s="4" t="s">
        <v>23</v>
      </c>
      <c r="C147" s="3">
        <v>3018797.47</v>
      </c>
      <c r="D147" s="3">
        <v>994034.17</v>
      </c>
      <c r="E147" s="3">
        <v>97428.36</v>
      </c>
      <c r="F147" s="3">
        <v>90596.94</v>
      </c>
      <c r="G147" s="3">
        <v>75414.64</v>
      </c>
      <c r="H147" s="3">
        <v>149274.89000000001</v>
      </c>
      <c r="I147" s="3">
        <v>11059</v>
      </c>
      <c r="J147" s="3">
        <v>6084.77</v>
      </c>
      <c r="K147" s="3">
        <v>6770.15</v>
      </c>
      <c r="L147" s="3">
        <v>0</v>
      </c>
      <c r="M147" s="3">
        <f t="shared" si="48"/>
        <v>4449460.3899999997</v>
      </c>
      <c r="N147" s="33"/>
    </row>
    <row r="148" spans="1:14" x14ac:dyDescent="0.2">
      <c r="A148" s="6">
        <v>16</v>
      </c>
      <c r="B148" s="4" t="s">
        <v>22</v>
      </c>
      <c r="C148" s="3">
        <v>8127881.3399999999</v>
      </c>
      <c r="D148" s="3">
        <v>3702624.28</v>
      </c>
      <c r="E148" s="3">
        <v>41957.96</v>
      </c>
      <c r="F148" s="3">
        <v>355907.71</v>
      </c>
      <c r="G148" s="3">
        <v>297566.03000000003</v>
      </c>
      <c r="H148" s="3">
        <v>564877.23</v>
      </c>
      <c r="I148" s="3">
        <v>3563418</v>
      </c>
      <c r="J148" s="3">
        <v>12905.65</v>
      </c>
      <c r="K148" s="3">
        <v>14359.31</v>
      </c>
      <c r="L148" s="3">
        <v>0</v>
      </c>
      <c r="M148" s="3">
        <f t="shared" si="48"/>
        <v>16681497.510000002</v>
      </c>
      <c r="N148" s="33"/>
    </row>
    <row r="149" spans="1:14" x14ac:dyDescent="0.2">
      <c r="A149" s="6">
        <v>17</v>
      </c>
      <c r="B149" s="4" t="s">
        <v>10</v>
      </c>
      <c r="C149" s="3">
        <v>3721826.55</v>
      </c>
      <c r="D149" s="3">
        <v>1260750.77</v>
      </c>
      <c r="E149" s="3">
        <v>81017</v>
      </c>
      <c r="F149" s="3">
        <v>155453.85999999999</v>
      </c>
      <c r="G149" s="3">
        <v>129619.47</v>
      </c>
      <c r="H149" s="3">
        <v>299207.38</v>
      </c>
      <c r="I149" s="3">
        <v>0</v>
      </c>
      <c r="J149" s="3">
        <v>7341.96</v>
      </c>
      <c r="K149" s="3">
        <v>8168.94</v>
      </c>
      <c r="L149" s="3">
        <v>0</v>
      </c>
      <c r="M149" s="3">
        <f t="shared" si="48"/>
        <v>5663385.9300000006</v>
      </c>
      <c r="N149" s="33"/>
    </row>
    <row r="150" spans="1:14" x14ac:dyDescent="0.2">
      <c r="A150" s="6">
        <v>18</v>
      </c>
      <c r="B150" s="4" t="s">
        <v>1</v>
      </c>
      <c r="C150" s="3">
        <v>35356777.909999996</v>
      </c>
      <c r="D150" s="3">
        <v>14930501.210000001</v>
      </c>
      <c r="E150" s="3">
        <v>20130.849999999999</v>
      </c>
      <c r="F150" s="3">
        <v>1430841.47</v>
      </c>
      <c r="G150" s="3">
        <v>1506298.23</v>
      </c>
      <c r="H150" s="3">
        <v>1908351.24</v>
      </c>
      <c r="I150" s="3">
        <v>670757</v>
      </c>
      <c r="J150" s="3">
        <v>43923.33</v>
      </c>
      <c r="K150" s="3">
        <v>48870.76</v>
      </c>
      <c r="L150" s="3">
        <v>0</v>
      </c>
      <c r="M150" s="3">
        <f t="shared" si="48"/>
        <v>55916451.999999993</v>
      </c>
      <c r="N150" s="33"/>
    </row>
    <row r="151" spans="1:14" x14ac:dyDescent="0.2">
      <c r="A151" s="6">
        <v>19</v>
      </c>
      <c r="B151" s="4" t="s">
        <v>11</v>
      </c>
      <c r="C151" s="3">
        <v>3945103.23</v>
      </c>
      <c r="D151" s="3">
        <v>1501669.01</v>
      </c>
      <c r="E151" s="3">
        <v>75929.48</v>
      </c>
      <c r="F151" s="3">
        <v>119050.51</v>
      </c>
      <c r="G151" s="3">
        <v>99026.55</v>
      </c>
      <c r="H151" s="3">
        <v>179524.43</v>
      </c>
      <c r="I151" s="3">
        <v>1746389</v>
      </c>
      <c r="J151" s="3">
        <v>7423.02</v>
      </c>
      <c r="K151" s="3">
        <v>8259.1299999999992</v>
      </c>
      <c r="L151" s="3">
        <v>0</v>
      </c>
      <c r="M151" s="3">
        <f t="shared" si="48"/>
        <v>7682374.3599999994</v>
      </c>
      <c r="N151" s="33"/>
    </row>
    <row r="152" spans="1:14" x14ac:dyDescent="0.2">
      <c r="A152" s="6">
        <v>20</v>
      </c>
      <c r="B152" s="4" t="s">
        <v>12</v>
      </c>
      <c r="C152" s="3">
        <v>3869412.56</v>
      </c>
      <c r="D152" s="3">
        <v>1340840.52</v>
      </c>
      <c r="E152" s="3">
        <v>89550.93</v>
      </c>
      <c r="F152" s="3">
        <v>184812.11</v>
      </c>
      <c r="G152" s="3">
        <v>155953.18</v>
      </c>
      <c r="H152" s="3">
        <v>255805.85</v>
      </c>
      <c r="I152" s="3">
        <v>798865</v>
      </c>
      <c r="J152" s="3">
        <v>10052.65</v>
      </c>
      <c r="K152" s="3">
        <v>11184.98</v>
      </c>
      <c r="L152" s="3">
        <v>0</v>
      </c>
      <c r="M152" s="3">
        <f t="shared" si="48"/>
        <v>6716477.7800000003</v>
      </c>
      <c r="N152" s="33"/>
    </row>
    <row r="153" spans="1:14" x14ac:dyDescent="0.2">
      <c r="A153" s="50" t="s">
        <v>38</v>
      </c>
      <c r="B153" s="51"/>
      <c r="C153" s="15">
        <f>SUM(C133:C152)</f>
        <v>104735006.78</v>
      </c>
      <c r="D153" s="15">
        <f t="shared" ref="D153:M153" si="49">SUM(D133:D152)</f>
        <v>39890766</v>
      </c>
      <c r="E153" s="15">
        <f t="shared" si="49"/>
        <v>1922309.0999999999</v>
      </c>
      <c r="F153" s="15">
        <f>SUM(F133:F152)</f>
        <v>4046023.3499999992</v>
      </c>
      <c r="G153" s="15">
        <f>SUM(G133:G152)</f>
        <v>3802484.48</v>
      </c>
      <c r="H153" s="15">
        <f>SUM(H133:H152)</f>
        <v>6575986.3499999996</v>
      </c>
      <c r="I153" s="15">
        <f t="shared" si="49"/>
        <v>9669252</v>
      </c>
      <c r="J153" s="15">
        <f t="shared" si="49"/>
        <v>199839.14999999997</v>
      </c>
      <c r="K153" s="15">
        <f t="shared" si="49"/>
        <v>222348.61000000004</v>
      </c>
      <c r="L153" s="15">
        <f t="shared" si="49"/>
        <v>0</v>
      </c>
      <c r="M153" s="15">
        <f t="shared" si="49"/>
        <v>171064015.82000002</v>
      </c>
      <c r="N153" s="34"/>
    </row>
    <row r="155" spans="1:14" x14ac:dyDescent="0.2">
      <c r="B155" s="10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3"/>
    </row>
    <row r="156" spans="1:14" x14ac:dyDescent="0.2">
      <c r="A156" s="61" t="s">
        <v>49</v>
      </c>
      <c r="B156" s="61"/>
      <c r="C156" s="61"/>
      <c r="D156" s="61"/>
      <c r="E156" s="61"/>
      <c r="F156" s="61"/>
      <c r="G156" s="61"/>
      <c r="H156" s="1"/>
      <c r="I156" s="1"/>
      <c r="J156" s="1"/>
      <c r="K156" s="1"/>
      <c r="L156" s="1"/>
      <c r="M156" s="1"/>
    </row>
    <row r="157" spans="1:14" x14ac:dyDescent="0.2">
      <c r="A157" s="20"/>
      <c r="B157" s="20"/>
      <c r="C157" s="20"/>
      <c r="D157" s="20"/>
      <c r="E157" s="20"/>
      <c r="F157" s="21"/>
      <c r="G157" s="1"/>
      <c r="H157" s="1"/>
      <c r="I157" s="1"/>
      <c r="J157" s="1"/>
      <c r="K157" s="1"/>
      <c r="L157" s="1"/>
      <c r="M157" s="1"/>
    </row>
    <row r="158" spans="1:14" x14ac:dyDescent="0.2">
      <c r="A158" s="55" t="s">
        <v>0</v>
      </c>
      <c r="B158" s="55" t="s">
        <v>36</v>
      </c>
      <c r="C158" s="47" t="s">
        <v>27</v>
      </c>
      <c r="D158" s="47" t="s">
        <v>28</v>
      </c>
      <c r="E158" s="47" t="s">
        <v>26</v>
      </c>
      <c r="F158" s="47" t="s">
        <v>30</v>
      </c>
      <c r="G158" s="47" t="s">
        <v>35</v>
      </c>
      <c r="H158" s="1"/>
      <c r="I158" s="1"/>
      <c r="J158" s="11"/>
      <c r="K158" s="11"/>
      <c r="L158" s="11"/>
      <c r="M158" s="11"/>
      <c r="N158" s="11"/>
    </row>
    <row r="159" spans="1:14" x14ac:dyDescent="0.2">
      <c r="A159" s="56"/>
      <c r="B159" s="56"/>
      <c r="C159" s="48"/>
      <c r="D159" s="48"/>
      <c r="E159" s="48"/>
      <c r="F159" s="48"/>
      <c r="G159" s="48"/>
      <c r="H159" s="1"/>
      <c r="I159" s="1"/>
      <c r="J159" s="1"/>
      <c r="K159" s="1"/>
      <c r="L159" s="1"/>
      <c r="M159" s="1"/>
    </row>
    <row r="160" spans="1:14" x14ac:dyDescent="0.2">
      <c r="A160" s="57"/>
      <c r="B160" s="57"/>
      <c r="C160" s="49"/>
      <c r="D160" s="49"/>
      <c r="E160" s="49"/>
      <c r="F160" s="49"/>
      <c r="G160" s="49"/>
      <c r="H160" s="1"/>
      <c r="I160" s="1"/>
      <c r="J160" s="1"/>
      <c r="K160" s="1"/>
      <c r="L160" s="1"/>
      <c r="M160" s="1"/>
    </row>
    <row r="161" spans="1:13" x14ac:dyDescent="0.2">
      <c r="A161" s="22">
        <v>1</v>
      </c>
      <c r="B161" s="23" t="s">
        <v>2</v>
      </c>
      <c r="C161" s="24">
        <v>-418468.51</v>
      </c>
      <c r="D161" s="24">
        <v>-19229.740000000002</v>
      </c>
      <c r="E161" s="24">
        <v>1133.54</v>
      </c>
      <c r="F161" s="24">
        <v>290.76</v>
      </c>
      <c r="G161" s="24">
        <f>SUM(C161:F161)</f>
        <v>-436273.95</v>
      </c>
      <c r="H161" s="1"/>
      <c r="I161" s="1"/>
      <c r="J161" s="1"/>
      <c r="K161" s="1"/>
      <c r="L161" s="1"/>
      <c r="M161" s="1"/>
    </row>
    <row r="162" spans="1:13" x14ac:dyDescent="0.2">
      <c r="A162" s="22">
        <v>2</v>
      </c>
      <c r="B162" s="23" t="s">
        <v>3</v>
      </c>
      <c r="C162" s="24">
        <v>-354586.64</v>
      </c>
      <c r="D162" s="24">
        <v>-8994.02</v>
      </c>
      <c r="E162" s="24">
        <v>1133.54</v>
      </c>
      <c r="F162" s="24">
        <v>68.92</v>
      </c>
      <c r="G162" s="24">
        <f t="shared" ref="G162:G180" si="50">SUM(C162:F162)</f>
        <v>-362378.20000000007</v>
      </c>
      <c r="H162" s="1"/>
      <c r="I162" s="1"/>
      <c r="J162" s="1"/>
      <c r="K162" s="1"/>
      <c r="L162" s="1"/>
      <c r="M162" s="1"/>
    </row>
    <row r="163" spans="1:13" x14ac:dyDescent="0.2">
      <c r="A163" s="22">
        <v>3</v>
      </c>
      <c r="B163" s="23" t="s">
        <v>18</v>
      </c>
      <c r="C163" s="24">
        <v>-270474.56</v>
      </c>
      <c r="D163" s="24">
        <v>-4781.99</v>
      </c>
      <c r="E163" s="24">
        <v>1133.54</v>
      </c>
      <c r="F163" s="24">
        <v>9.2100000000000009</v>
      </c>
      <c r="G163" s="24">
        <f t="shared" si="50"/>
        <v>-274113.8</v>
      </c>
      <c r="H163" s="1"/>
      <c r="I163" s="1"/>
      <c r="J163" s="1"/>
      <c r="K163" s="1"/>
      <c r="L163" s="1"/>
      <c r="M163" s="1"/>
    </row>
    <row r="164" spans="1:13" x14ac:dyDescent="0.2">
      <c r="A164" s="22">
        <v>4</v>
      </c>
      <c r="B164" s="23" t="s">
        <v>19</v>
      </c>
      <c r="C164" s="24">
        <v>-1045978.67</v>
      </c>
      <c r="D164" s="24">
        <v>-204926.57</v>
      </c>
      <c r="E164" s="24">
        <v>1133.54</v>
      </c>
      <c r="F164" s="24">
        <v>29239.33</v>
      </c>
      <c r="G164" s="24">
        <f t="shared" si="50"/>
        <v>-1220532.3699999999</v>
      </c>
      <c r="H164" s="1"/>
      <c r="I164" s="1"/>
      <c r="J164" s="1"/>
      <c r="K164" s="1"/>
      <c r="L164" s="1"/>
      <c r="M164" s="1"/>
    </row>
    <row r="165" spans="1:13" x14ac:dyDescent="0.2">
      <c r="A165" s="22">
        <v>5</v>
      </c>
      <c r="B165" s="23" t="s">
        <v>4</v>
      </c>
      <c r="C165" s="24">
        <v>-614411.75</v>
      </c>
      <c r="D165" s="24">
        <v>-41013.230000000003</v>
      </c>
      <c r="E165" s="24">
        <v>1133.54</v>
      </c>
      <c r="F165" s="24">
        <v>1393.28</v>
      </c>
      <c r="G165" s="24">
        <f t="shared" si="50"/>
        <v>-652898.15999999992</v>
      </c>
    </row>
    <row r="166" spans="1:13" x14ac:dyDescent="0.2">
      <c r="A166" s="22">
        <v>6</v>
      </c>
      <c r="B166" s="23" t="s">
        <v>14</v>
      </c>
      <c r="C166" s="24">
        <v>-369137.6</v>
      </c>
      <c r="D166" s="24">
        <v>-15059.13</v>
      </c>
      <c r="E166" s="24">
        <v>1133.54</v>
      </c>
      <c r="F166" s="24">
        <v>4.51</v>
      </c>
      <c r="G166" s="24">
        <f t="shared" si="50"/>
        <v>-383058.68</v>
      </c>
    </row>
    <row r="167" spans="1:13" x14ac:dyDescent="0.2">
      <c r="A167" s="22">
        <v>7</v>
      </c>
      <c r="B167" s="23" t="s">
        <v>15</v>
      </c>
      <c r="C167" s="24">
        <v>-268599.92</v>
      </c>
      <c r="D167" s="24">
        <v>-4464.71</v>
      </c>
      <c r="E167" s="24">
        <v>1133.54</v>
      </c>
      <c r="F167" s="24">
        <v>0.34</v>
      </c>
      <c r="G167" s="24">
        <f t="shared" si="50"/>
        <v>-271930.75</v>
      </c>
    </row>
    <row r="168" spans="1:13" x14ac:dyDescent="0.2">
      <c r="A168" s="22">
        <v>8</v>
      </c>
      <c r="B168" s="23" t="s">
        <v>5</v>
      </c>
      <c r="C168" s="24">
        <v>-353992.61</v>
      </c>
      <c r="D168" s="24">
        <v>-17666.75</v>
      </c>
      <c r="E168" s="24">
        <v>1133.54</v>
      </c>
      <c r="F168" s="24">
        <v>275.10000000000002</v>
      </c>
      <c r="G168" s="24">
        <f t="shared" si="50"/>
        <v>-370250.72000000003</v>
      </c>
    </row>
    <row r="169" spans="1:13" x14ac:dyDescent="0.2">
      <c r="A169" s="22">
        <v>9</v>
      </c>
      <c r="B169" s="23" t="s">
        <v>6</v>
      </c>
      <c r="C169" s="24">
        <v>-283959.18</v>
      </c>
      <c r="D169" s="24">
        <v>-8015.6</v>
      </c>
      <c r="E169" s="24">
        <v>1133.54</v>
      </c>
      <c r="F169" s="24">
        <v>34.979999999999997</v>
      </c>
      <c r="G169" s="24">
        <f t="shared" si="50"/>
        <v>-290806.26</v>
      </c>
    </row>
    <row r="170" spans="1:13" x14ac:dyDescent="0.2">
      <c r="A170" s="22">
        <v>10</v>
      </c>
      <c r="B170" s="23" t="s">
        <v>13</v>
      </c>
      <c r="C170" s="24">
        <v>-617693.06000000006</v>
      </c>
      <c r="D170" s="24">
        <v>-6286.87</v>
      </c>
      <c r="E170" s="24">
        <v>1133.54</v>
      </c>
      <c r="F170" s="24">
        <v>22.8</v>
      </c>
      <c r="G170" s="24">
        <f t="shared" si="50"/>
        <v>-622823.59</v>
      </c>
    </row>
    <row r="171" spans="1:13" x14ac:dyDescent="0.2">
      <c r="A171" s="22">
        <v>11</v>
      </c>
      <c r="B171" s="23" t="s">
        <v>7</v>
      </c>
      <c r="C171" s="24">
        <v>-382889.5</v>
      </c>
      <c r="D171" s="24">
        <v>-12937</v>
      </c>
      <c r="E171" s="24">
        <v>1133.54</v>
      </c>
      <c r="F171" s="24">
        <v>43.18</v>
      </c>
      <c r="G171" s="24">
        <f t="shared" si="50"/>
        <v>-394649.78</v>
      </c>
    </row>
    <row r="172" spans="1:13" x14ac:dyDescent="0.2">
      <c r="A172" s="22">
        <v>12</v>
      </c>
      <c r="B172" s="23" t="s">
        <v>8</v>
      </c>
      <c r="C172" s="24">
        <v>-401208.22</v>
      </c>
      <c r="D172" s="24">
        <v>-10302.43</v>
      </c>
      <c r="E172" s="24">
        <v>1133.54</v>
      </c>
      <c r="F172" s="24">
        <v>50.25</v>
      </c>
      <c r="G172" s="24">
        <f t="shared" si="50"/>
        <v>-410326.86</v>
      </c>
    </row>
    <row r="173" spans="1:13" x14ac:dyDescent="0.2">
      <c r="A173" s="22">
        <v>13</v>
      </c>
      <c r="B173" s="23" t="s">
        <v>9</v>
      </c>
      <c r="C173" s="24">
        <v>-511122.65</v>
      </c>
      <c r="D173" s="24">
        <v>-19065.36</v>
      </c>
      <c r="E173" s="24">
        <v>1133.54</v>
      </c>
      <c r="F173" s="24">
        <v>201.18</v>
      </c>
      <c r="G173" s="24">
        <f t="shared" si="50"/>
        <v>-528853.28999999992</v>
      </c>
    </row>
    <row r="174" spans="1:13" x14ac:dyDescent="0.2">
      <c r="A174" s="22">
        <v>14</v>
      </c>
      <c r="B174" s="23" t="s">
        <v>24</v>
      </c>
      <c r="C174" s="24">
        <v>-337715.58</v>
      </c>
      <c r="D174" s="24">
        <v>-3759.29</v>
      </c>
      <c r="E174" s="24">
        <v>1133.54</v>
      </c>
      <c r="F174" s="24">
        <v>10.73</v>
      </c>
      <c r="G174" s="24">
        <f t="shared" si="50"/>
        <v>-340330.60000000003</v>
      </c>
    </row>
    <row r="175" spans="1:13" x14ac:dyDescent="0.2">
      <c r="A175" s="22">
        <v>15</v>
      </c>
      <c r="B175" s="23" t="s">
        <v>23</v>
      </c>
      <c r="C175" s="24">
        <v>-348965.41</v>
      </c>
      <c r="D175" s="24">
        <v>-10926.44</v>
      </c>
      <c r="E175" s="24">
        <v>1133.54</v>
      </c>
      <c r="F175" s="24">
        <v>79.84</v>
      </c>
      <c r="G175" s="24">
        <f t="shared" si="50"/>
        <v>-358678.47</v>
      </c>
    </row>
    <row r="176" spans="1:13" x14ac:dyDescent="0.2">
      <c r="A176" s="22">
        <v>16</v>
      </c>
      <c r="B176" s="23" t="s">
        <v>22</v>
      </c>
      <c r="C176" s="24">
        <v>-728324.14</v>
      </c>
      <c r="D176" s="24">
        <v>-43511.73</v>
      </c>
      <c r="E176" s="24">
        <v>1133.54</v>
      </c>
      <c r="F176" s="24">
        <v>1133.78</v>
      </c>
      <c r="G176" s="24">
        <f t="shared" si="50"/>
        <v>-769568.54999999993</v>
      </c>
    </row>
    <row r="177" spans="1:14" x14ac:dyDescent="0.2">
      <c r="A177" s="22">
        <v>17</v>
      </c>
      <c r="B177" s="23" t="s">
        <v>10</v>
      </c>
      <c r="C177" s="24">
        <v>-343448.41</v>
      </c>
      <c r="D177" s="24">
        <v>-16573.189999999999</v>
      </c>
      <c r="E177" s="24">
        <v>1133.54</v>
      </c>
      <c r="F177" s="24">
        <v>131.29</v>
      </c>
      <c r="G177" s="24">
        <f t="shared" si="50"/>
        <v>-358756.77</v>
      </c>
    </row>
    <row r="178" spans="1:14" x14ac:dyDescent="0.2">
      <c r="A178" s="22">
        <v>18</v>
      </c>
      <c r="B178" s="23" t="s">
        <v>1</v>
      </c>
      <c r="C178" s="24">
        <v>-2606595.6</v>
      </c>
      <c r="D178" s="24">
        <v>-337854.38</v>
      </c>
      <c r="E178" s="24">
        <v>1133.54</v>
      </c>
      <c r="F178" s="24">
        <v>101754.05</v>
      </c>
      <c r="G178" s="24">
        <f t="shared" si="50"/>
        <v>-2841562.39</v>
      </c>
    </row>
    <row r="179" spans="1:14" x14ac:dyDescent="0.2">
      <c r="A179" s="22">
        <v>19</v>
      </c>
      <c r="B179" s="23" t="s">
        <v>11</v>
      </c>
      <c r="C179" s="24">
        <v>-387859.13</v>
      </c>
      <c r="D179" s="24">
        <v>-11841.76</v>
      </c>
      <c r="E179" s="24">
        <v>1133.54</v>
      </c>
      <c r="F179" s="24">
        <v>42.06</v>
      </c>
      <c r="G179" s="24">
        <f t="shared" si="50"/>
        <v>-398525.29000000004</v>
      </c>
    </row>
    <row r="180" spans="1:14" x14ac:dyDescent="0.2">
      <c r="A180" s="22">
        <v>20</v>
      </c>
      <c r="B180" s="23" t="s">
        <v>12</v>
      </c>
      <c r="C180" s="24">
        <v>-491244.91</v>
      </c>
      <c r="D180" s="24">
        <v>-34880.81</v>
      </c>
      <c r="E180" s="24">
        <v>1133.52</v>
      </c>
      <c r="F180" s="24">
        <v>1077.29</v>
      </c>
      <c r="G180" s="24">
        <f t="shared" si="50"/>
        <v>-523914.91</v>
      </c>
    </row>
    <row r="181" spans="1:14" x14ac:dyDescent="0.2">
      <c r="A181" s="53" t="s">
        <v>38</v>
      </c>
      <c r="B181" s="54"/>
      <c r="C181" s="25">
        <f>SUM(C161:C180)</f>
        <v>-11136676.050000001</v>
      </c>
      <c r="D181" s="25">
        <f t="shared" ref="D181:G181" si="51">SUM(D161:D180)</f>
        <v>-832091</v>
      </c>
      <c r="E181" s="25">
        <f t="shared" si="51"/>
        <v>22670.78000000001</v>
      </c>
      <c r="F181" s="25">
        <f t="shared" si="51"/>
        <v>135862.88</v>
      </c>
      <c r="G181" s="25">
        <f t="shared" si="51"/>
        <v>-11810233.390000001</v>
      </c>
    </row>
    <row r="185" spans="1:14" x14ac:dyDescent="0.2">
      <c r="A185" s="62" t="s">
        <v>44</v>
      </c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42"/>
    </row>
    <row r="186" spans="1:14" x14ac:dyDescent="0.2">
      <c r="A186" s="62" t="s">
        <v>50</v>
      </c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42"/>
    </row>
    <row r="187" spans="1:14" x14ac:dyDescent="0.2">
      <c r="N187" s="5"/>
    </row>
    <row r="188" spans="1:14" ht="17.100000000000001" customHeight="1" x14ac:dyDescent="0.2">
      <c r="A188" s="55" t="s">
        <v>0</v>
      </c>
      <c r="B188" s="55" t="s">
        <v>36</v>
      </c>
      <c r="C188" s="47" t="s">
        <v>27</v>
      </c>
      <c r="D188" s="47" t="s">
        <v>28</v>
      </c>
      <c r="E188" s="47" t="s">
        <v>26</v>
      </c>
      <c r="F188" s="47" t="s">
        <v>29</v>
      </c>
      <c r="G188" s="47" t="s">
        <v>30</v>
      </c>
      <c r="H188" s="47" t="s">
        <v>37</v>
      </c>
      <c r="I188" s="47" t="s">
        <v>31</v>
      </c>
      <c r="J188" s="47" t="s">
        <v>32</v>
      </c>
      <c r="K188" s="47" t="s">
        <v>33</v>
      </c>
      <c r="L188" s="47" t="s">
        <v>34</v>
      </c>
      <c r="M188" s="47" t="s">
        <v>35</v>
      </c>
      <c r="N188" s="44"/>
    </row>
    <row r="189" spans="1:14" ht="17.100000000000001" customHeight="1" x14ac:dyDescent="0.2">
      <c r="A189" s="56"/>
      <c r="B189" s="56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4"/>
    </row>
    <row r="190" spans="1:14" ht="17.100000000000001" customHeight="1" x14ac:dyDescent="0.2">
      <c r="A190" s="57"/>
      <c r="B190" s="57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4"/>
    </row>
    <row r="191" spans="1:14" x14ac:dyDescent="0.2">
      <c r="A191" s="6">
        <v>1</v>
      </c>
      <c r="B191" s="4" t="s">
        <v>2</v>
      </c>
      <c r="C191" s="3">
        <f t="shared" ref="C191:E210" si="52">C133+C161</f>
        <v>3387024.46</v>
      </c>
      <c r="D191" s="3">
        <f t="shared" si="52"/>
        <v>1306371.79</v>
      </c>
      <c r="E191" s="3">
        <f t="shared" si="52"/>
        <v>79852.95</v>
      </c>
      <c r="F191" s="3">
        <f t="shared" ref="F191:I210" si="53">F133</f>
        <v>144903.01</v>
      </c>
      <c r="G191" s="3">
        <f>G133+F161</f>
        <v>121830.79999999999</v>
      </c>
      <c r="H191" s="3">
        <f t="shared" si="53"/>
        <v>250545.08</v>
      </c>
      <c r="I191" s="3">
        <f t="shared" si="53"/>
        <v>55691</v>
      </c>
      <c r="J191" s="3">
        <f>J133</f>
        <v>7321.45</v>
      </c>
      <c r="K191" s="3">
        <f>K133</f>
        <v>8146.12</v>
      </c>
      <c r="L191" s="3">
        <f>L133</f>
        <v>0</v>
      </c>
      <c r="M191" s="3">
        <f>SUM(C191:L191)</f>
        <v>5361686.66</v>
      </c>
      <c r="N191" s="33"/>
    </row>
    <row r="192" spans="1:14" x14ac:dyDescent="0.2">
      <c r="A192" s="6">
        <v>2</v>
      </c>
      <c r="B192" s="4" t="s">
        <v>3</v>
      </c>
      <c r="C192" s="3">
        <f t="shared" si="52"/>
        <v>2363793.5</v>
      </c>
      <c r="D192" s="3">
        <f t="shared" si="52"/>
        <v>863560.78</v>
      </c>
      <c r="E192" s="3">
        <f t="shared" si="52"/>
        <v>110049.86</v>
      </c>
      <c r="F192" s="3">
        <f t="shared" si="53"/>
        <v>59498.26</v>
      </c>
      <c r="G192" s="3">
        <f t="shared" ref="G192:G210" si="54">G134+F162</f>
        <v>49463.08</v>
      </c>
      <c r="H192" s="3">
        <f t="shared" si="53"/>
        <v>107188.58</v>
      </c>
      <c r="I192" s="3">
        <f t="shared" si="53"/>
        <v>17386</v>
      </c>
      <c r="J192" s="3">
        <f t="shared" ref="J192:L210" si="55">J134</f>
        <v>5750.31</v>
      </c>
      <c r="K192" s="3">
        <f t="shared" si="55"/>
        <v>6398.01</v>
      </c>
      <c r="L192" s="3">
        <f t="shared" si="55"/>
        <v>0</v>
      </c>
      <c r="M192" s="3">
        <f t="shared" ref="M192:M210" si="56">SUM(C192:L192)</f>
        <v>3583088.38</v>
      </c>
      <c r="N192" s="33"/>
    </row>
    <row r="193" spans="1:14" x14ac:dyDescent="0.2">
      <c r="A193" s="6">
        <v>3</v>
      </c>
      <c r="B193" s="4" t="s">
        <v>18</v>
      </c>
      <c r="C193" s="3">
        <f t="shared" si="52"/>
        <v>2939199.79</v>
      </c>
      <c r="D193" s="3">
        <f t="shared" si="52"/>
        <v>795937.17</v>
      </c>
      <c r="E193" s="3">
        <f t="shared" si="52"/>
        <v>115629.71999999999</v>
      </c>
      <c r="F193" s="3">
        <f t="shared" si="53"/>
        <v>43612.09</v>
      </c>
      <c r="G193" s="3">
        <f t="shared" si="54"/>
        <v>36022.57</v>
      </c>
      <c r="H193" s="3">
        <f t="shared" si="53"/>
        <v>86803.02</v>
      </c>
      <c r="I193" s="3">
        <f t="shared" si="53"/>
        <v>354574</v>
      </c>
      <c r="J193" s="3">
        <f t="shared" si="55"/>
        <v>9422.9500000000007</v>
      </c>
      <c r="K193" s="3">
        <f t="shared" si="55"/>
        <v>10484.33</v>
      </c>
      <c r="L193" s="3">
        <f t="shared" si="55"/>
        <v>0</v>
      </c>
      <c r="M193" s="3">
        <f t="shared" si="56"/>
        <v>4391685.6399999997</v>
      </c>
      <c r="N193" s="33"/>
    </row>
    <row r="194" spans="1:14" x14ac:dyDescent="0.2">
      <c r="A194" s="6">
        <v>4</v>
      </c>
      <c r="B194" s="4" t="s">
        <v>19</v>
      </c>
      <c r="C194" s="3">
        <f t="shared" si="52"/>
        <v>3938533.83</v>
      </c>
      <c r="D194" s="3">
        <f t="shared" si="52"/>
        <v>2522970.2000000002</v>
      </c>
      <c r="E194" s="3">
        <f t="shared" si="52"/>
        <v>98561.9</v>
      </c>
      <c r="F194" s="3">
        <f t="shared" si="53"/>
        <v>378924.04</v>
      </c>
      <c r="G194" s="3">
        <f t="shared" si="54"/>
        <v>464863.41000000003</v>
      </c>
      <c r="H194" s="3">
        <f t="shared" si="53"/>
        <v>502405.36</v>
      </c>
      <c r="I194" s="3">
        <f t="shared" si="53"/>
        <v>131477</v>
      </c>
      <c r="J194" s="3">
        <f t="shared" si="55"/>
        <v>18263.87</v>
      </c>
      <c r="K194" s="3">
        <f t="shared" si="55"/>
        <v>20321.07</v>
      </c>
      <c r="L194" s="3">
        <f t="shared" si="55"/>
        <v>0</v>
      </c>
      <c r="M194" s="3">
        <f t="shared" si="56"/>
        <v>8076320.6800000016</v>
      </c>
      <c r="N194" s="33"/>
    </row>
    <row r="195" spans="1:14" x14ac:dyDescent="0.2">
      <c r="A195" s="6">
        <v>5</v>
      </c>
      <c r="B195" s="4" t="s">
        <v>4</v>
      </c>
      <c r="C195" s="3">
        <f t="shared" si="52"/>
        <v>4489251.91</v>
      </c>
      <c r="D195" s="3">
        <f t="shared" si="52"/>
        <v>1791367.93</v>
      </c>
      <c r="E195" s="3">
        <f t="shared" si="52"/>
        <v>65575.069999999992</v>
      </c>
      <c r="F195" s="3">
        <f t="shared" si="53"/>
        <v>266918.49</v>
      </c>
      <c r="G195" s="3">
        <f t="shared" si="54"/>
        <v>226160.63</v>
      </c>
      <c r="H195" s="3">
        <f t="shared" si="53"/>
        <v>407711.15</v>
      </c>
      <c r="I195" s="3">
        <f t="shared" si="53"/>
        <v>665678</v>
      </c>
      <c r="J195" s="3">
        <f t="shared" si="55"/>
        <v>10784.05</v>
      </c>
      <c r="K195" s="3">
        <f t="shared" si="55"/>
        <v>11998.74</v>
      </c>
      <c r="L195" s="3">
        <f t="shared" si="55"/>
        <v>0</v>
      </c>
      <c r="M195" s="3">
        <f t="shared" si="56"/>
        <v>7935445.9700000007</v>
      </c>
      <c r="N195" s="33"/>
    </row>
    <row r="196" spans="1:14" x14ac:dyDescent="0.2">
      <c r="A196" s="6">
        <v>6</v>
      </c>
      <c r="B196" s="4" t="s">
        <v>14</v>
      </c>
      <c r="C196" s="3">
        <f t="shared" si="52"/>
        <v>1888769.6599999997</v>
      </c>
      <c r="D196" s="3">
        <f t="shared" si="52"/>
        <v>592340.39</v>
      </c>
      <c r="E196" s="3">
        <f t="shared" si="52"/>
        <v>171264.23</v>
      </c>
      <c r="F196" s="3">
        <f t="shared" si="53"/>
        <v>132429.07999999999</v>
      </c>
      <c r="G196" s="3">
        <f t="shared" si="54"/>
        <v>106027.48999999999</v>
      </c>
      <c r="H196" s="3">
        <f t="shared" si="53"/>
        <v>475443.81</v>
      </c>
      <c r="I196" s="3">
        <f t="shared" si="53"/>
        <v>321633</v>
      </c>
      <c r="J196" s="3">
        <f t="shared" si="55"/>
        <v>7253.34</v>
      </c>
      <c r="K196" s="3">
        <f t="shared" si="55"/>
        <v>8070.35</v>
      </c>
      <c r="L196" s="3">
        <f t="shared" si="55"/>
        <v>0</v>
      </c>
      <c r="M196" s="3">
        <f t="shared" si="56"/>
        <v>3703231.3499999996</v>
      </c>
      <c r="N196" s="33"/>
    </row>
    <row r="197" spans="1:14" x14ac:dyDescent="0.2">
      <c r="A197" s="6">
        <v>7</v>
      </c>
      <c r="B197" s="4" t="s">
        <v>15</v>
      </c>
      <c r="C197" s="3">
        <f t="shared" si="52"/>
        <v>2153117.08</v>
      </c>
      <c r="D197" s="3">
        <f t="shared" si="52"/>
        <v>526664.03</v>
      </c>
      <c r="E197" s="3">
        <f t="shared" si="52"/>
        <v>168310.19</v>
      </c>
      <c r="F197" s="3">
        <f t="shared" si="53"/>
        <v>44673.53</v>
      </c>
      <c r="G197" s="3">
        <f t="shared" si="54"/>
        <v>36546.879999999997</v>
      </c>
      <c r="H197" s="3">
        <f t="shared" si="53"/>
        <v>131519.73000000001</v>
      </c>
      <c r="I197" s="3">
        <f t="shared" si="53"/>
        <v>0</v>
      </c>
      <c r="J197" s="3">
        <f t="shared" si="55"/>
        <v>8133.55</v>
      </c>
      <c r="K197" s="3">
        <f t="shared" si="55"/>
        <v>9049.69</v>
      </c>
      <c r="L197" s="3">
        <f t="shared" si="55"/>
        <v>0</v>
      </c>
      <c r="M197" s="3">
        <f t="shared" si="56"/>
        <v>3078014.6799999997</v>
      </c>
      <c r="N197" s="33"/>
    </row>
    <row r="198" spans="1:14" x14ac:dyDescent="0.2">
      <c r="A198" s="6">
        <v>8</v>
      </c>
      <c r="B198" s="4" t="s">
        <v>5</v>
      </c>
      <c r="C198" s="3">
        <f t="shared" si="52"/>
        <v>2970356.0300000003</v>
      </c>
      <c r="D198" s="3">
        <f t="shared" si="52"/>
        <v>1139796.33</v>
      </c>
      <c r="E198" s="3">
        <f t="shared" si="52"/>
        <v>89371.54</v>
      </c>
      <c r="F198" s="3">
        <f t="shared" si="53"/>
        <v>108406.87</v>
      </c>
      <c r="G198" s="3">
        <f t="shared" si="54"/>
        <v>90623.680000000008</v>
      </c>
      <c r="H198" s="3">
        <f t="shared" si="53"/>
        <v>175578.84</v>
      </c>
      <c r="I198" s="3">
        <f t="shared" si="53"/>
        <v>433925</v>
      </c>
      <c r="J198" s="3">
        <f t="shared" si="55"/>
        <v>6406.13</v>
      </c>
      <c r="K198" s="3">
        <f t="shared" si="55"/>
        <v>7127.71</v>
      </c>
      <c r="L198" s="3">
        <f t="shared" si="55"/>
        <v>0</v>
      </c>
      <c r="M198" s="3">
        <f t="shared" si="56"/>
        <v>5021592.13</v>
      </c>
      <c r="N198" s="33"/>
    </row>
    <row r="199" spans="1:14" x14ac:dyDescent="0.2">
      <c r="A199" s="6">
        <v>9</v>
      </c>
      <c r="B199" s="4" t="s">
        <v>6</v>
      </c>
      <c r="C199" s="3">
        <f t="shared" si="52"/>
        <v>2774496.42</v>
      </c>
      <c r="D199" s="3">
        <f t="shared" si="52"/>
        <v>966871</v>
      </c>
      <c r="E199" s="3">
        <f t="shared" si="52"/>
        <v>98561.9</v>
      </c>
      <c r="F199" s="3">
        <f t="shared" si="53"/>
        <v>67717.14</v>
      </c>
      <c r="G199" s="3">
        <f t="shared" si="54"/>
        <v>55881.43</v>
      </c>
      <c r="H199" s="3">
        <f t="shared" si="53"/>
        <v>151247.69</v>
      </c>
      <c r="I199" s="3">
        <f t="shared" si="53"/>
        <v>0</v>
      </c>
      <c r="J199" s="3">
        <f t="shared" si="55"/>
        <v>6330.48</v>
      </c>
      <c r="K199" s="3">
        <f t="shared" si="55"/>
        <v>7043.53</v>
      </c>
      <c r="L199" s="3">
        <f t="shared" si="55"/>
        <v>0</v>
      </c>
      <c r="M199" s="3">
        <f t="shared" si="56"/>
        <v>4128149.59</v>
      </c>
      <c r="N199" s="33"/>
    </row>
    <row r="200" spans="1:14" x14ac:dyDescent="0.2">
      <c r="A200" s="6">
        <v>10</v>
      </c>
      <c r="B200" s="4" t="s">
        <v>13</v>
      </c>
      <c r="C200" s="3">
        <f t="shared" si="52"/>
        <v>1449807.96</v>
      </c>
      <c r="D200" s="3">
        <f t="shared" si="52"/>
        <v>561201.38</v>
      </c>
      <c r="E200" s="3">
        <f t="shared" si="52"/>
        <v>161581.53</v>
      </c>
      <c r="F200" s="3">
        <f t="shared" si="53"/>
        <v>51056.82</v>
      </c>
      <c r="G200" s="3">
        <f t="shared" si="54"/>
        <v>41944.51</v>
      </c>
      <c r="H200" s="3">
        <f t="shared" si="53"/>
        <v>151905.28</v>
      </c>
      <c r="I200" s="3">
        <f t="shared" si="53"/>
        <v>0</v>
      </c>
      <c r="J200" s="3">
        <f t="shared" si="55"/>
        <v>5624.56</v>
      </c>
      <c r="K200" s="3">
        <f t="shared" si="55"/>
        <v>6258.1</v>
      </c>
      <c r="L200" s="3">
        <f t="shared" si="55"/>
        <v>0</v>
      </c>
      <c r="M200" s="3">
        <f t="shared" si="56"/>
        <v>2429380.1399999992</v>
      </c>
      <c r="N200" s="33"/>
    </row>
    <row r="201" spans="1:14" x14ac:dyDescent="0.2">
      <c r="A201" s="6">
        <v>11</v>
      </c>
      <c r="B201" s="4" t="s">
        <v>7</v>
      </c>
      <c r="C201" s="3">
        <f t="shared" si="52"/>
        <v>2905902.02</v>
      </c>
      <c r="D201" s="3">
        <f t="shared" si="52"/>
        <v>1208787.01</v>
      </c>
      <c r="E201" s="3">
        <f t="shared" si="52"/>
        <v>97577.219999999987</v>
      </c>
      <c r="F201" s="3">
        <f t="shared" si="53"/>
        <v>134221.85999999999</v>
      </c>
      <c r="G201" s="3">
        <f t="shared" si="54"/>
        <v>111907.62999999999</v>
      </c>
      <c r="H201" s="3">
        <f t="shared" si="53"/>
        <v>332087.31</v>
      </c>
      <c r="I201" s="3">
        <f t="shared" si="53"/>
        <v>8883</v>
      </c>
      <c r="J201" s="3">
        <f t="shared" si="55"/>
        <v>7622.87</v>
      </c>
      <c r="K201" s="3">
        <f t="shared" si="55"/>
        <v>8481.49</v>
      </c>
      <c r="L201" s="3">
        <f t="shared" si="55"/>
        <v>0</v>
      </c>
      <c r="M201" s="3">
        <f t="shared" si="56"/>
        <v>4815470.41</v>
      </c>
      <c r="N201" s="33"/>
    </row>
    <row r="202" spans="1:14" x14ac:dyDescent="0.2">
      <c r="A202" s="6">
        <v>12</v>
      </c>
      <c r="B202" s="4" t="s">
        <v>8</v>
      </c>
      <c r="C202" s="3">
        <f t="shared" si="52"/>
        <v>3005584.34</v>
      </c>
      <c r="D202" s="3">
        <f t="shared" si="52"/>
        <v>1146069.78</v>
      </c>
      <c r="E202" s="3">
        <f t="shared" si="52"/>
        <v>85596.93</v>
      </c>
      <c r="F202" s="3">
        <f t="shared" si="53"/>
        <v>88766.77</v>
      </c>
      <c r="G202" s="3">
        <f t="shared" si="54"/>
        <v>73026.039999999994</v>
      </c>
      <c r="H202" s="3">
        <f t="shared" si="53"/>
        <v>169660.45</v>
      </c>
      <c r="I202" s="3">
        <f t="shared" si="53"/>
        <v>0</v>
      </c>
      <c r="J202" s="3">
        <f t="shared" si="55"/>
        <v>6153.51</v>
      </c>
      <c r="K202" s="3">
        <f t="shared" si="55"/>
        <v>6846.63</v>
      </c>
      <c r="L202" s="3">
        <f t="shared" si="55"/>
        <v>0</v>
      </c>
      <c r="M202" s="3">
        <f t="shared" si="56"/>
        <v>4581704.4499999993</v>
      </c>
      <c r="N202" s="33"/>
    </row>
    <row r="203" spans="1:14" x14ac:dyDescent="0.2">
      <c r="A203" s="6">
        <v>13</v>
      </c>
      <c r="B203" s="4" t="s">
        <v>9</v>
      </c>
      <c r="C203" s="3">
        <f t="shared" si="52"/>
        <v>4168322.0000000005</v>
      </c>
      <c r="D203" s="3">
        <f t="shared" si="52"/>
        <v>1648696.45</v>
      </c>
      <c r="E203" s="3">
        <f t="shared" si="52"/>
        <v>65082.73</v>
      </c>
      <c r="F203" s="3">
        <f t="shared" si="53"/>
        <v>158538.28</v>
      </c>
      <c r="G203" s="3">
        <f t="shared" si="54"/>
        <v>131206.06</v>
      </c>
      <c r="H203" s="3">
        <f t="shared" si="53"/>
        <v>222925.94</v>
      </c>
      <c r="I203" s="3">
        <f t="shared" si="53"/>
        <v>715464</v>
      </c>
      <c r="J203" s="3">
        <f t="shared" si="55"/>
        <v>7931.15</v>
      </c>
      <c r="K203" s="3">
        <f t="shared" si="55"/>
        <v>8824.5</v>
      </c>
      <c r="L203" s="3">
        <f t="shared" si="55"/>
        <v>0</v>
      </c>
      <c r="M203" s="3">
        <f t="shared" si="56"/>
        <v>7126991.1100000013</v>
      </c>
      <c r="N203" s="33"/>
    </row>
    <row r="204" spans="1:14" x14ac:dyDescent="0.2">
      <c r="A204" s="6">
        <v>14</v>
      </c>
      <c r="B204" s="4" t="s">
        <v>24</v>
      </c>
      <c r="C204" s="3">
        <f t="shared" si="52"/>
        <v>2030810.27</v>
      </c>
      <c r="D204" s="3">
        <f t="shared" si="52"/>
        <v>713209.11</v>
      </c>
      <c r="E204" s="3">
        <f t="shared" si="52"/>
        <v>125148.31</v>
      </c>
      <c r="F204" s="3">
        <f t="shared" si="53"/>
        <v>29694.51</v>
      </c>
      <c r="G204" s="3">
        <f t="shared" si="54"/>
        <v>24746.739999999998</v>
      </c>
      <c r="H204" s="3">
        <f t="shared" si="53"/>
        <v>53923.09</v>
      </c>
      <c r="I204" s="3">
        <f t="shared" si="53"/>
        <v>174053</v>
      </c>
      <c r="J204" s="3">
        <f t="shared" si="55"/>
        <v>5109.55</v>
      </c>
      <c r="K204" s="3">
        <f t="shared" si="55"/>
        <v>5685.07</v>
      </c>
      <c r="L204" s="3">
        <f t="shared" si="55"/>
        <v>0</v>
      </c>
      <c r="M204" s="3">
        <f t="shared" si="56"/>
        <v>3162379.6499999994</v>
      </c>
      <c r="N204" s="33"/>
    </row>
    <row r="205" spans="1:14" x14ac:dyDescent="0.2">
      <c r="A205" s="6">
        <v>15</v>
      </c>
      <c r="B205" s="4" t="s">
        <v>23</v>
      </c>
      <c r="C205" s="3">
        <f t="shared" si="52"/>
        <v>2669832.06</v>
      </c>
      <c r="D205" s="3">
        <f t="shared" si="52"/>
        <v>983107.7300000001</v>
      </c>
      <c r="E205" s="3">
        <f t="shared" si="52"/>
        <v>98561.9</v>
      </c>
      <c r="F205" s="3">
        <f t="shared" si="53"/>
        <v>90596.94</v>
      </c>
      <c r="G205" s="3">
        <f t="shared" si="54"/>
        <v>75494.48</v>
      </c>
      <c r="H205" s="3">
        <f t="shared" si="53"/>
        <v>149274.89000000001</v>
      </c>
      <c r="I205" s="3">
        <f t="shared" si="53"/>
        <v>11059</v>
      </c>
      <c r="J205" s="3">
        <f t="shared" si="55"/>
        <v>6084.77</v>
      </c>
      <c r="K205" s="3">
        <f t="shared" si="55"/>
        <v>6770.15</v>
      </c>
      <c r="L205" s="3">
        <f t="shared" si="55"/>
        <v>0</v>
      </c>
      <c r="M205" s="3">
        <f t="shared" si="56"/>
        <v>4090781.92</v>
      </c>
      <c r="N205" s="33"/>
    </row>
    <row r="206" spans="1:14" x14ac:dyDescent="0.2">
      <c r="A206" s="6">
        <v>16</v>
      </c>
      <c r="B206" s="4" t="s">
        <v>22</v>
      </c>
      <c r="C206" s="3">
        <f t="shared" si="52"/>
        <v>7399557.2000000002</v>
      </c>
      <c r="D206" s="3">
        <f t="shared" si="52"/>
        <v>3659112.55</v>
      </c>
      <c r="E206" s="3">
        <f t="shared" si="52"/>
        <v>43091.5</v>
      </c>
      <c r="F206" s="3">
        <f t="shared" si="53"/>
        <v>355907.71</v>
      </c>
      <c r="G206" s="3">
        <f t="shared" si="54"/>
        <v>298699.81000000006</v>
      </c>
      <c r="H206" s="3">
        <f t="shared" si="53"/>
        <v>564877.23</v>
      </c>
      <c r="I206" s="3">
        <f t="shared" si="53"/>
        <v>3563418</v>
      </c>
      <c r="J206" s="3">
        <f t="shared" si="55"/>
        <v>12905.65</v>
      </c>
      <c r="K206" s="3">
        <f t="shared" si="55"/>
        <v>14359.31</v>
      </c>
      <c r="L206" s="3">
        <f t="shared" si="55"/>
        <v>0</v>
      </c>
      <c r="M206" s="3">
        <f t="shared" si="56"/>
        <v>15911928.960000003</v>
      </c>
      <c r="N206" s="33"/>
    </row>
    <row r="207" spans="1:14" x14ac:dyDescent="0.2">
      <c r="A207" s="6">
        <v>17</v>
      </c>
      <c r="B207" s="4" t="s">
        <v>10</v>
      </c>
      <c r="C207" s="3">
        <f t="shared" si="52"/>
        <v>3378378.1399999997</v>
      </c>
      <c r="D207" s="3">
        <f t="shared" si="52"/>
        <v>1244177.58</v>
      </c>
      <c r="E207" s="3">
        <f t="shared" si="52"/>
        <v>82150.539999999994</v>
      </c>
      <c r="F207" s="3">
        <f t="shared" si="53"/>
        <v>155453.85999999999</v>
      </c>
      <c r="G207" s="3">
        <f t="shared" si="54"/>
        <v>129750.76</v>
      </c>
      <c r="H207" s="3">
        <f t="shared" si="53"/>
        <v>299207.38</v>
      </c>
      <c r="I207" s="3">
        <f t="shared" si="53"/>
        <v>0</v>
      </c>
      <c r="J207" s="3">
        <f t="shared" si="55"/>
        <v>7341.96</v>
      </c>
      <c r="K207" s="3">
        <f t="shared" si="55"/>
        <v>8168.94</v>
      </c>
      <c r="L207" s="3">
        <f t="shared" si="55"/>
        <v>0</v>
      </c>
      <c r="M207" s="3">
        <f t="shared" si="56"/>
        <v>5304629.16</v>
      </c>
      <c r="N207" s="33"/>
    </row>
    <row r="208" spans="1:14" x14ac:dyDescent="0.2">
      <c r="A208" s="6">
        <v>18</v>
      </c>
      <c r="B208" s="4" t="s">
        <v>1</v>
      </c>
      <c r="C208" s="3">
        <f t="shared" si="52"/>
        <v>32750182.309999995</v>
      </c>
      <c r="D208" s="3">
        <f t="shared" si="52"/>
        <v>14592646.83</v>
      </c>
      <c r="E208" s="3">
        <f t="shared" si="52"/>
        <v>21264.39</v>
      </c>
      <c r="F208" s="3">
        <f t="shared" si="53"/>
        <v>1430841.47</v>
      </c>
      <c r="G208" s="3">
        <f t="shared" si="54"/>
        <v>1608052.28</v>
      </c>
      <c r="H208" s="3">
        <f t="shared" si="53"/>
        <v>1908351.24</v>
      </c>
      <c r="I208" s="3">
        <f t="shared" si="53"/>
        <v>670757</v>
      </c>
      <c r="J208" s="3">
        <f t="shared" si="55"/>
        <v>43923.33</v>
      </c>
      <c r="K208" s="3">
        <f t="shared" si="55"/>
        <v>48870.76</v>
      </c>
      <c r="L208" s="3">
        <f t="shared" si="55"/>
        <v>0</v>
      </c>
      <c r="M208" s="3">
        <f t="shared" si="56"/>
        <v>53074889.609999992</v>
      </c>
      <c r="N208" s="33"/>
    </row>
    <row r="209" spans="1:14" x14ac:dyDescent="0.2">
      <c r="A209" s="6">
        <v>19</v>
      </c>
      <c r="B209" s="4" t="s">
        <v>11</v>
      </c>
      <c r="C209" s="3">
        <f t="shared" si="52"/>
        <v>3557244.1</v>
      </c>
      <c r="D209" s="3">
        <f t="shared" si="52"/>
        <v>1489827.25</v>
      </c>
      <c r="E209" s="3">
        <f t="shared" si="52"/>
        <v>77063.01999999999</v>
      </c>
      <c r="F209" s="3">
        <f t="shared" si="53"/>
        <v>119050.51</v>
      </c>
      <c r="G209" s="3">
        <f t="shared" si="54"/>
        <v>99068.61</v>
      </c>
      <c r="H209" s="3">
        <f t="shared" si="53"/>
        <v>179524.43</v>
      </c>
      <c r="I209" s="3">
        <f t="shared" si="53"/>
        <v>1746389</v>
      </c>
      <c r="J209" s="3">
        <f t="shared" si="55"/>
        <v>7423.02</v>
      </c>
      <c r="K209" s="3">
        <f t="shared" si="55"/>
        <v>8259.1299999999992</v>
      </c>
      <c r="L209" s="3">
        <f t="shared" si="55"/>
        <v>0</v>
      </c>
      <c r="M209" s="3">
        <f t="shared" si="56"/>
        <v>7283849.0699999984</v>
      </c>
      <c r="N209" s="33"/>
    </row>
    <row r="210" spans="1:14" x14ac:dyDescent="0.2">
      <c r="A210" s="6">
        <v>20</v>
      </c>
      <c r="B210" s="4" t="s">
        <v>12</v>
      </c>
      <c r="C210" s="3">
        <f t="shared" si="52"/>
        <v>3378167.65</v>
      </c>
      <c r="D210" s="3">
        <f t="shared" si="52"/>
        <v>1305959.71</v>
      </c>
      <c r="E210" s="3">
        <f t="shared" si="52"/>
        <v>90684.45</v>
      </c>
      <c r="F210" s="3">
        <f t="shared" si="53"/>
        <v>184812.11</v>
      </c>
      <c r="G210" s="3">
        <f t="shared" si="54"/>
        <v>157030.47</v>
      </c>
      <c r="H210" s="3">
        <f t="shared" si="53"/>
        <v>255805.85</v>
      </c>
      <c r="I210" s="3">
        <f t="shared" si="53"/>
        <v>798865</v>
      </c>
      <c r="J210" s="3">
        <f t="shared" si="55"/>
        <v>10052.65</v>
      </c>
      <c r="K210" s="3">
        <f t="shared" si="55"/>
        <v>11184.98</v>
      </c>
      <c r="L210" s="3">
        <f t="shared" si="55"/>
        <v>0</v>
      </c>
      <c r="M210" s="3">
        <f t="shared" si="56"/>
        <v>6192562.8700000001</v>
      </c>
      <c r="N210" s="33"/>
    </row>
    <row r="211" spans="1:14" x14ac:dyDescent="0.2">
      <c r="A211" s="50" t="s">
        <v>38</v>
      </c>
      <c r="B211" s="51"/>
      <c r="C211" s="15">
        <f>SUM(C191:C210)</f>
        <v>93598330.730000019</v>
      </c>
      <c r="D211" s="15">
        <f t="shared" ref="D211:M211" si="57">SUM(D191:D210)</f>
        <v>39058675</v>
      </c>
      <c r="E211" s="15">
        <f t="shared" si="57"/>
        <v>1944979.8799999997</v>
      </c>
      <c r="F211" s="15">
        <f>SUM(F191:F210)</f>
        <v>4046023.3499999992</v>
      </c>
      <c r="G211" s="15">
        <f>SUM(G191:G210)</f>
        <v>3938347.3600000003</v>
      </c>
      <c r="H211" s="15">
        <f>SUM(H191:H210)</f>
        <v>6575986.3499999996</v>
      </c>
      <c r="I211" s="15">
        <f t="shared" si="57"/>
        <v>9669252</v>
      </c>
      <c r="J211" s="15">
        <f t="shared" si="57"/>
        <v>199839.14999999997</v>
      </c>
      <c r="K211" s="15">
        <f t="shared" si="57"/>
        <v>222348.61000000004</v>
      </c>
      <c r="L211" s="15">
        <f t="shared" si="57"/>
        <v>0</v>
      </c>
      <c r="M211" s="15">
        <f t="shared" si="57"/>
        <v>159253782.43000001</v>
      </c>
      <c r="N211" s="34"/>
    </row>
    <row r="212" spans="1:14" ht="12.75" customHeight="1" x14ac:dyDescent="0.2">
      <c r="A212" s="26" t="s">
        <v>39</v>
      </c>
      <c r="B212" s="63" t="s">
        <v>40</v>
      </c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46"/>
    </row>
    <row r="213" spans="1:14" x14ac:dyDescent="0.2"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</row>
    <row r="216" spans="1:14" x14ac:dyDescent="0.2">
      <c r="A216" s="62" t="s">
        <v>45</v>
      </c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42"/>
    </row>
    <row r="217" spans="1:14" x14ac:dyDescent="0.2">
      <c r="M217" s="5"/>
      <c r="N217" s="5"/>
    </row>
    <row r="218" spans="1:14" x14ac:dyDescent="0.2">
      <c r="A218" s="55" t="s">
        <v>0</v>
      </c>
      <c r="B218" s="55" t="s">
        <v>36</v>
      </c>
      <c r="C218" s="47" t="s">
        <v>27</v>
      </c>
      <c r="D218" s="47" t="s">
        <v>28</v>
      </c>
      <c r="E218" s="47" t="s">
        <v>26</v>
      </c>
      <c r="F218" s="47" t="s">
        <v>29</v>
      </c>
      <c r="G218" s="47" t="s">
        <v>30</v>
      </c>
      <c r="H218" s="47" t="s">
        <v>37</v>
      </c>
      <c r="I218" s="58" t="s">
        <v>31</v>
      </c>
      <c r="J218" s="47" t="s">
        <v>32</v>
      </c>
      <c r="K218" s="47" t="s">
        <v>33</v>
      </c>
      <c r="L218" s="47" t="s">
        <v>34</v>
      </c>
      <c r="M218" s="47" t="s">
        <v>35</v>
      </c>
      <c r="N218" s="44"/>
    </row>
    <row r="219" spans="1:14" x14ac:dyDescent="0.2">
      <c r="A219" s="56"/>
      <c r="B219" s="56"/>
      <c r="C219" s="48"/>
      <c r="D219" s="48"/>
      <c r="E219" s="48"/>
      <c r="F219" s="48"/>
      <c r="G219" s="48"/>
      <c r="H219" s="48"/>
      <c r="I219" s="59"/>
      <c r="J219" s="48"/>
      <c r="K219" s="48"/>
      <c r="L219" s="48"/>
      <c r="M219" s="48"/>
      <c r="N219" s="44"/>
    </row>
    <row r="220" spans="1:14" x14ac:dyDescent="0.2">
      <c r="A220" s="57"/>
      <c r="B220" s="57"/>
      <c r="C220" s="49"/>
      <c r="D220" s="49"/>
      <c r="E220" s="49"/>
      <c r="F220" s="49"/>
      <c r="G220" s="49"/>
      <c r="H220" s="49"/>
      <c r="I220" s="60"/>
      <c r="J220" s="49"/>
      <c r="K220" s="49"/>
      <c r="L220" s="49"/>
      <c r="M220" s="49"/>
      <c r="N220" s="44"/>
    </row>
    <row r="221" spans="1:14" x14ac:dyDescent="0.2">
      <c r="A221" s="6">
        <v>1</v>
      </c>
      <c r="B221" s="4" t="s">
        <v>2</v>
      </c>
      <c r="C221" s="27">
        <v>3110333.91</v>
      </c>
      <c r="D221" s="3">
        <v>1291111.8899999999</v>
      </c>
      <c r="E221" s="3">
        <v>52028</v>
      </c>
      <c r="F221" s="3">
        <v>116736.83</v>
      </c>
      <c r="G221" s="3">
        <v>121540.04</v>
      </c>
      <c r="H221" s="3">
        <v>207125.02</v>
      </c>
      <c r="I221" s="3">
        <v>373148</v>
      </c>
      <c r="J221" s="3">
        <v>7321.45</v>
      </c>
      <c r="K221" s="3">
        <v>11436.14</v>
      </c>
      <c r="L221" s="3">
        <v>0</v>
      </c>
      <c r="M221" s="3">
        <f>SUM(C221:L221)</f>
        <v>5290781.2799999993</v>
      </c>
      <c r="N221" s="33"/>
    </row>
    <row r="222" spans="1:14" x14ac:dyDescent="0.2">
      <c r="A222" s="6">
        <v>2</v>
      </c>
      <c r="B222" s="4" t="s">
        <v>3</v>
      </c>
      <c r="C222" s="27">
        <v>2183254.48</v>
      </c>
      <c r="D222" s="3">
        <v>872871.88</v>
      </c>
      <c r="E222" s="3">
        <v>76325.34</v>
      </c>
      <c r="F222" s="3">
        <v>47654.21</v>
      </c>
      <c r="G222" s="3">
        <v>49394.16</v>
      </c>
      <c r="H222" s="3">
        <v>88612.54</v>
      </c>
      <c r="I222" s="3">
        <v>17357</v>
      </c>
      <c r="J222" s="3">
        <v>5750.31</v>
      </c>
      <c r="K222" s="3">
        <v>8982.01</v>
      </c>
      <c r="L222" s="3">
        <v>0</v>
      </c>
      <c r="M222" s="3">
        <f t="shared" ref="M222:M240" si="58">SUM(C222:L222)</f>
        <v>3350201.9299999997</v>
      </c>
      <c r="N222" s="33"/>
    </row>
    <row r="223" spans="1:14" x14ac:dyDescent="0.2">
      <c r="A223" s="6">
        <v>3</v>
      </c>
      <c r="B223" s="4" t="s">
        <v>18</v>
      </c>
      <c r="C223" s="27">
        <v>2382738.2200000002</v>
      </c>
      <c r="D223" s="3">
        <v>817734.18</v>
      </c>
      <c r="E223" s="3">
        <v>80815.070000000007</v>
      </c>
      <c r="F223" s="3">
        <v>34861.129999999997</v>
      </c>
      <c r="G223" s="3">
        <v>36013.360000000001</v>
      </c>
      <c r="H223" s="3">
        <v>71759.850000000006</v>
      </c>
      <c r="I223" s="3">
        <v>257994</v>
      </c>
      <c r="J223" s="3">
        <v>9422.9500000000007</v>
      </c>
      <c r="K223" s="3">
        <v>14718.69</v>
      </c>
      <c r="L223" s="3">
        <v>0</v>
      </c>
      <c r="M223" s="3">
        <f t="shared" si="58"/>
        <v>3706057.45</v>
      </c>
      <c r="N223" s="33"/>
    </row>
    <row r="224" spans="1:14" x14ac:dyDescent="0.2">
      <c r="A224" s="6">
        <v>4</v>
      </c>
      <c r="B224" s="4" t="s">
        <v>19</v>
      </c>
      <c r="C224" s="27">
        <v>3431351.58</v>
      </c>
      <c r="D224" s="3">
        <v>1432136.61</v>
      </c>
      <c r="E224" s="3">
        <v>67081.789999999994</v>
      </c>
      <c r="F224" s="3">
        <v>282087.34999999998</v>
      </c>
      <c r="G224" s="3">
        <v>435624.08</v>
      </c>
      <c r="H224" s="3">
        <v>415337.32</v>
      </c>
      <c r="I224" s="3">
        <v>128373</v>
      </c>
      <c r="J224" s="3">
        <v>18263.87</v>
      </c>
      <c r="K224" s="3">
        <v>28528.25</v>
      </c>
      <c r="L224" s="3">
        <v>0</v>
      </c>
      <c r="M224" s="3">
        <f t="shared" si="58"/>
        <v>6238783.8500000006</v>
      </c>
      <c r="N224" s="33"/>
    </row>
    <row r="225" spans="1:14" x14ac:dyDescent="0.2">
      <c r="A225" s="6">
        <v>5</v>
      </c>
      <c r="B225" s="4" t="s">
        <v>4</v>
      </c>
      <c r="C225" s="27">
        <v>4099869.37</v>
      </c>
      <c r="D225" s="3">
        <v>1688630.09</v>
      </c>
      <c r="E225" s="3">
        <v>40539.589999999997</v>
      </c>
      <c r="F225" s="3">
        <v>212045.25</v>
      </c>
      <c r="G225" s="3">
        <v>224767.35</v>
      </c>
      <c r="H225" s="3">
        <v>337053.85</v>
      </c>
      <c r="I225" s="3">
        <v>0</v>
      </c>
      <c r="J225" s="3">
        <v>10784.05</v>
      </c>
      <c r="K225" s="3">
        <v>16844.740000000002</v>
      </c>
      <c r="L225" s="3">
        <v>0</v>
      </c>
      <c r="M225" s="3">
        <f t="shared" si="58"/>
        <v>6630534.2899999991</v>
      </c>
      <c r="N225" s="33"/>
    </row>
    <row r="226" spans="1:14" x14ac:dyDescent="0.2">
      <c r="A226" s="6">
        <v>6</v>
      </c>
      <c r="B226" s="4" t="s">
        <v>14</v>
      </c>
      <c r="C226" s="27">
        <v>1629910.02</v>
      </c>
      <c r="D226" s="3">
        <v>549459.49</v>
      </c>
      <c r="E226" s="3">
        <v>125580.28</v>
      </c>
      <c r="F226" s="3">
        <v>102984.27</v>
      </c>
      <c r="G226" s="3">
        <v>106022.98</v>
      </c>
      <c r="H226" s="3">
        <v>393048.27</v>
      </c>
      <c r="I226" s="3">
        <v>307583</v>
      </c>
      <c r="J226" s="3">
        <v>7253.34</v>
      </c>
      <c r="K226" s="3">
        <v>11329.76</v>
      </c>
      <c r="L226" s="3">
        <v>0</v>
      </c>
      <c r="M226" s="3">
        <f t="shared" si="58"/>
        <v>3233171.4099999992</v>
      </c>
      <c r="N226" s="33"/>
    </row>
    <row r="227" spans="1:14" x14ac:dyDescent="0.2">
      <c r="A227" s="6">
        <v>7</v>
      </c>
      <c r="B227" s="4" t="s">
        <v>15</v>
      </c>
      <c r="C227" s="27">
        <v>1721934.16</v>
      </c>
      <c r="D227" s="3">
        <v>538220.06999999995</v>
      </c>
      <c r="E227" s="3">
        <v>123203.37</v>
      </c>
      <c r="F227" s="3">
        <v>35500.79</v>
      </c>
      <c r="G227" s="3">
        <v>36546.54</v>
      </c>
      <c r="H227" s="3">
        <v>108727.05</v>
      </c>
      <c r="I227" s="3">
        <v>0</v>
      </c>
      <c r="J227" s="3">
        <v>8133.55</v>
      </c>
      <c r="K227" s="3">
        <v>12704.64</v>
      </c>
      <c r="L227" s="3">
        <v>0</v>
      </c>
      <c r="M227" s="3">
        <f t="shared" si="58"/>
        <v>2584970.17</v>
      </c>
      <c r="N227" s="33"/>
    </row>
    <row r="228" spans="1:14" x14ac:dyDescent="0.2">
      <c r="A228" s="6">
        <v>8</v>
      </c>
      <c r="B228" s="4" t="s">
        <v>5</v>
      </c>
      <c r="C228" s="27">
        <v>2716313.45</v>
      </c>
      <c r="D228" s="3">
        <v>1127125.92</v>
      </c>
      <c r="E228" s="3">
        <v>59686.95</v>
      </c>
      <c r="F228" s="3">
        <v>86673.1</v>
      </c>
      <c r="G228" s="3">
        <v>90348.58</v>
      </c>
      <c r="H228" s="3">
        <v>145150.60999999999</v>
      </c>
      <c r="I228" s="3">
        <v>787785</v>
      </c>
      <c r="J228" s="3">
        <v>6406.13</v>
      </c>
      <c r="K228" s="3">
        <v>10006.41</v>
      </c>
      <c r="L228" s="3">
        <v>0</v>
      </c>
      <c r="M228" s="3">
        <f t="shared" si="58"/>
        <v>5029496.1500000004</v>
      </c>
      <c r="N228" s="33"/>
    </row>
    <row r="229" spans="1:14" x14ac:dyDescent="0.2">
      <c r="A229" s="6">
        <v>9</v>
      </c>
      <c r="B229" s="4" t="s">
        <v>6</v>
      </c>
      <c r="C229" s="27">
        <v>2466697.38</v>
      </c>
      <c r="D229" s="3">
        <v>988525.7</v>
      </c>
      <c r="E229" s="3">
        <v>67081.789999999994</v>
      </c>
      <c r="F229" s="3">
        <v>54050.75</v>
      </c>
      <c r="G229" s="3">
        <v>55846.45</v>
      </c>
      <c r="H229" s="3">
        <v>125036.1</v>
      </c>
      <c r="I229" s="3">
        <v>0</v>
      </c>
      <c r="J229" s="3">
        <v>6330.48</v>
      </c>
      <c r="K229" s="3">
        <v>9888.24</v>
      </c>
      <c r="L229" s="3">
        <v>0</v>
      </c>
      <c r="M229" s="3">
        <f t="shared" si="58"/>
        <v>3773456.8900000006</v>
      </c>
      <c r="N229" s="33"/>
    </row>
    <row r="230" spans="1:14" x14ac:dyDescent="0.2">
      <c r="A230" s="6">
        <v>10</v>
      </c>
      <c r="B230" s="4" t="s">
        <v>13</v>
      </c>
      <c r="C230" s="27">
        <v>1567816.21</v>
      </c>
      <c r="D230" s="3">
        <v>565997.66</v>
      </c>
      <c r="E230" s="3">
        <v>117789.28</v>
      </c>
      <c r="F230" s="3">
        <v>40618.019999999997</v>
      </c>
      <c r="G230" s="3">
        <v>41921.71</v>
      </c>
      <c r="H230" s="3">
        <v>125579.74</v>
      </c>
      <c r="I230" s="3">
        <v>-16369</v>
      </c>
      <c r="J230" s="3">
        <v>5624.56</v>
      </c>
      <c r="K230" s="3">
        <v>8785.59</v>
      </c>
      <c r="L230" s="3">
        <v>0</v>
      </c>
      <c r="M230" s="3">
        <f t="shared" si="58"/>
        <v>2457763.77</v>
      </c>
      <c r="N230" s="33"/>
    </row>
    <row r="231" spans="1:14" x14ac:dyDescent="0.2">
      <c r="A231" s="6">
        <v>11</v>
      </c>
      <c r="B231" s="4" t="s">
        <v>7</v>
      </c>
      <c r="C231" s="27">
        <v>2592040.77</v>
      </c>
      <c r="D231" s="3">
        <v>1048360.13</v>
      </c>
      <c r="E231" s="3">
        <v>66289.490000000005</v>
      </c>
      <c r="F231" s="3">
        <v>108421.33</v>
      </c>
      <c r="G231" s="3">
        <v>111864.45</v>
      </c>
      <c r="H231" s="3">
        <v>274535.78999999998</v>
      </c>
      <c r="I231" s="3">
        <v>49140</v>
      </c>
      <c r="J231" s="3">
        <v>7622.87</v>
      </c>
      <c r="K231" s="3">
        <v>11906.95</v>
      </c>
      <c r="L231" s="3">
        <v>0</v>
      </c>
      <c r="M231" s="3">
        <f t="shared" si="58"/>
        <v>4270181.78</v>
      </c>
      <c r="N231" s="33"/>
    </row>
    <row r="232" spans="1:14" x14ac:dyDescent="0.2">
      <c r="A232" s="6">
        <v>12</v>
      </c>
      <c r="B232" s="4" t="s">
        <v>8</v>
      </c>
      <c r="C232" s="27">
        <v>2814164.06</v>
      </c>
      <c r="D232" s="3">
        <v>1171728.92</v>
      </c>
      <c r="E232" s="3">
        <v>56649.78</v>
      </c>
      <c r="F232" s="3">
        <v>70681.75</v>
      </c>
      <c r="G232" s="3">
        <v>72975.789999999994</v>
      </c>
      <c r="H232" s="3">
        <v>140257.89000000001</v>
      </c>
      <c r="I232" s="3">
        <v>-67059</v>
      </c>
      <c r="J232" s="3">
        <v>6153.51</v>
      </c>
      <c r="K232" s="3">
        <v>9611.81</v>
      </c>
      <c r="L232" s="3">
        <v>0</v>
      </c>
      <c r="M232" s="3">
        <f t="shared" si="58"/>
        <v>4275164.5099999988</v>
      </c>
      <c r="N232" s="33"/>
    </row>
    <row r="233" spans="1:14" x14ac:dyDescent="0.2">
      <c r="A233" s="6">
        <v>13</v>
      </c>
      <c r="B233" s="4" t="s">
        <v>9</v>
      </c>
      <c r="C233" s="28">
        <v>3904036.81</v>
      </c>
      <c r="D233" s="3">
        <v>1660171.79</v>
      </c>
      <c r="E233" s="3">
        <v>40143.43</v>
      </c>
      <c r="F233" s="3">
        <v>126331.64</v>
      </c>
      <c r="G233" s="3">
        <v>131004.88</v>
      </c>
      <c r="H233" s="3">
        <v>184292.34</v>
      </c>
      <c r="I233" s="3">
        <v>-127749</v>
      </c>
      <c r="J233" s="3">
        <v>7931.15</v>
      </c>
      <c r="K233" s="3">
        <v>12388.5</v>
      </c>
      <c r="L233" s="3">
        <v>0</v>
      </c>
      <c r="M233" s="3">
        <f t="shared" si="58"/>
        <v>5938551.5399999991</v>
      </c>
      <c r="N233" s="33"/>
    </row>
    <row r="234" spans="1:14" x14ac:dyDescent="0.2">
      <c r="A234" s="6">
        <v>14</v>
      </c>
      <c r="B234" s="4" t="s">
        <v>24</v>
      </c>
      <c r="C234" s="27">
        <v>1894913.9</v>
      </c>
      <c r="D234" s="3">
        <v>743741.62</v>
      </c>
      <c r="E234" s="3">
        <v>88474.01</v>
      </c>
      <c r="F234" s="3">
        <v>23987.02</v>
      </c>
      <c r="G234" s="3">
        <v>24736.01</v>
      </c>
      <c r="H234" s="3">
        <v>44578.09</v>
      </c>
      <c r="I234" s="3">
        <v>406699</v>
      </c>
      <c r="J234" s="3">
        <v>5109.55</v>
      </c>
      <c r="K234" s="3">
        <v>7981.13</v>
      </c>
      <c r="L234" s="3">
        <v>0</v>
      </c>
      <c r="M234" s="3">
        <f t="shared" si="58"/>
        <v>3240220.3299999991</v>
      </c>
      <c r="N234" s="33"/>
    </row>
    <row r="235" spans="1:14" x14ac:dyDescent="0.2">
      <c r="A235" s="6">
        <v>15</v>
      </c>
      <c r="B235" s="4" t="s">
        <v>23</v>
      </c>
      <c r="C235" s="27">
        <v>2446834.84</v>
      </c>
      <c r="D235" s="3">
        <v>993371.12</v>
      </c>
      <c r="E235" s="3">
        <v>67081.789999999994</v>
      </c>
      <c r="F235" s="3">
        <v>72920.539999999994</v>
      </c>
      <c r="G235" s="3">
        <v>75414.64</v>
      </c>
      <c r="H235" s="3">
        <v>123405.2</v>
      </c>
      <c r="I235" s="3">
        <v>239668</v>
      </c>
      <c r="J235" s="3">
        <v>6084.77</v>
      </c>
      <c r="K235" s="3">
        <v>9504.44</v>
      </c>
      <c r="L235" s="3">
        <v>0</v>
      </c>
      <c r="M235" s="3">
        <f t="shared" si="58"/>
        <v>4034285.3400000003</v>
      </c>
      <c r="N235" s="33"/>
    </row>
    <row r="236" spans="1:14" x14ac:dyDescent="0.2">
      <c r="A236" s="6">
        <v>16</v>
      </c>
      <c r="B236" s="4" t="s">
        <v>22</v>
      </c>
      <c r="C236" s="27">
        <v>6845522.1900000004</v>
      </c>
      <c r="D236" s="3">
        <v>3103745.31</v>
      </c>
      <c r="E236" s="3">
        <v>22448.63</v>
      </c>
      <c r="F236" s="3">
        <v>284006.31</v>
      </c>
      <c r="G236" s="3">
        <v>297566.03000000003</v>
      </c>
      <c r="H236" s="3">
        <v>466982.67</v>
      </c>
      <c r="I236" s="3">
        <v>1753292</v>
      </c>
      <c r="J236" s="3">
        <v>12905.65</v>
      </c>
      <c r="K236" s="3">
        <v>20158.68</v>
      </c>
      <c r="L236" s="3">
        <v>0</v>
      </c>
      <c r="M236" s="3">
        <f t="shared" si="58"/>
        <v>12806627.470000001</v>
      </c>
      <c r="N236" s="33"/>
    </row>
    <row r="237" spans="1:14" x14ac:dyDescent="0.2">
      <c r="A237" s="6">
        <v>17</v>
      </c>
      <c r="B237" s="4" t="s">
        <v>10</v>
      </c>
      <c r="C237" s="27">
        <v>3028506.03</v>
      </c>
      <c r="D237" s="3">
        <v>1243021.6399999999</v>
      </c>
      <c r="E237" s="3">
        <v>53876.71</v>
      </c>
      <c r="F237" s="3">
        <v>125372.15</v>
      </c>
      <c r="G237" s="3">
        <v>129619.47</v>
      </c>
      <c r="H237" s="3">
        <v>247354.03</v>
      </c>
      <c r="I237" s="3">
        <v>1431894</v>
      </c>
      <c r="J237" s="3">
        <v>7341.96</v>
      </c>
      <c r="K237" s="3">
        <v>11468.18</v>
      </c>
      <c r="L237" s="3">
        <v>0</v>
      </c>
      <c r="M237" s="3">
        <f t="shared" si="58"/>
        <v>6278454.1699999999</v>
      </c>
      <c r="N237" s="33"/>
    </row>
    <row r="238" spans="1:14" x14ac:dyDescent="0.2">
      <c r="A238" s="6">
        <v>18</v>
      </c>
      <c r="B238" s="4" t="s">
        <v>1</v>
      </c>
      <c r="C238" s="27">
        <v>30683546.66</v>
      </c>
      <c r="D238" s="3">
        <v>14074042.859999999</v>
      </c>
      <c r="E238" s="3">
        <v>4885.88</v>
      </c>
      <c r="F238" s="3">
        <v>1132826.97</v>
      </c>
      <c r="G238" s="3">
        <v>1506298.23</v>
      </c>
      <c r="H238" s="3">
        <v>1577629.45</v>
      </c>
      <c r="I238" s="3">
        <v>475424</v>
      </c>
      <c r="J238" s="3">
        <v>43923.33</v>
      </c>
      <c r="K238" s="3">
        <v>68608.44</v>
      </c>
      <c r="L238" s="3">
        <v>0</v>
      </c>
      <c r="M238" s="3">
        <f t="shared" si="58"/>
        <v>49567185.819999993</v>
      </c>
      <c r="N238" s="33"/>
    </row>
    <row r="239" spans="1:14" x14ac:dyDescent="0.2">
      <c r="A239" s="6">
        <v>19</v>
      </c>
      <c r="B239" s="4" t="s">
        <v>11</v>
      </c>
      <c r="C239" s="27">
        <v>3236815.94</v>
      </c>
      <c r="D239" s="3">
        <v>1370981.99</v>
      </c>
      <c r="E239" s="3">
        <v>49783.14</v>
      </c>
      <c r="F239" s="3">
        <v>95948.08</v>
      </c>
      <c r="G239" s="3">
        <v>99026.55</v>
      </c>
      <c r="H239" s="3">
        <v>148412.42000000001</v>
      </c>
      <c r="I239" s="3">
        <v>905183</v>
      </c>
      <c r="J239" s="3">
        <v>7423.02</v>
      </c>
      <c r="K239" s="3">
        <v>11594.78</v>
      </c>
      <c r="L239" s="3">
        <v>0</v>
      </c>
      <c r="M239" s="3">
        <f t="shared" si="58"/>
        <v>5925168.919999999</v>
      </c>
      <c r="N239" s="33"/>
    </row>
    <row r="240" spans="1:14" x14ac:dyDescent="0.2">
      <c r="A240" s="6">
        <v>20</v>
      </c>
      <c r="B240" s="4" t="s">
        <v>12</v>
      </c>
      <c r="C240" s="27">
        <v>2969343.45</v>
      </c>
      <c r="D240" s="3">
        <v>1157691.1299999999</v>
      </c>
      <c r="E240" s="3">
        <v>60743.360000000001</v>
      </c>
      <c r="F240" s="3">
        <v>144561.76</v>
      </c>
      <c r="G240" s="3">
        <v>155953.18</v>
      </c>
      <c r="H240" s="3">
        <v>211474.12</v>
      </c>
      <c r="I240" s="3">
        <v>867679</v>
      </c>
      <c r="J240" s="3">
        <v>10052.65</v>
      </c>
      <c r="K240" s="3">
        <v>15702.3</v>
      </c>
      <c r="L240" s="3">
        <v>0</v>
      </c>
      <c r="M240" s="3">
        <f t="shared" si="58"/>
        <v>5593200.9500000002</v>
      </c>
      <c r="N240" s="33"/>
    </row>
    <row r="241" spans="1:14" x14ac:dyDescent="0.2">
      <c r="A241" s="50" t="s">
        <v>38</v>
      </c>
      <c r="B241" s="51"/>
      <c r="C241" s="15">
        <f>SUM(C221:C240)</f>
        <v>85725943.429999992</v>
      </c>
      <c r="D241" s="15">
        <f t="shared" ref="D241:M241" si="59">SUM(D221:D240)</f>
        <v>36438670</v>
      </c>
      <c r="E241" s="15">
        <f t="shared" si="59"/>
        <v>1320507.68</v>
      </c>
      <c r="F241" s="15">
        <f>SUM(F221:F240)</f>
        <v>3198269.25</v>
      </c>
      <c r="G241" s="15">
        <f>SUM(G221:G240)</f>
        <v>3802484.48</v>
      </c>
      <c r="H241" s="15">
        <f>SUM(H221:H240)</f>
        <v>5436352.3499999996</v>
      </c>
      <c r="I241" s="15">
        <f t="shared" si="59"/>
        <v>7790042</v>
      </c>
      <c r="J241" s="15">
        <f t="shared" si="59"/>
        <v>199839.14999999997</v>
      </c>
      <c r="K241" s="15">
        <f t="shared" si="59"/>
        <v>312149.68</v>
      </c>
      <c r="L241" s="15">
        <f t="shared" si="59"/>
        <v>0</v>
      </c>
      <c r="M241" s="15">
        <f t="shared" si="59"/>
        <v>144224258.01999998</v>
      </c>
      <c r="N241" s="34"/>
    </row>
    <row r="245" spans="1:14" s="20" customFormat="1" x14ac:dyDescent="0.2">
      <c r="A245" s="68" t="s">
        <v>51</v>
      </c>
      <c r="B245" s="68"/>
      <c r="C245" s="68"/>
      <c r="D245" s="68"/>
      <c r="E245" s="68"/>
      <c r="F245" s="68"/>
      <c r="G245" s="41"/>
      <c r="H245" s="41"/>
      <c r="I245" s="41"/>
      <c r="J245" s="41"/>
      <c r="K245" s="41"/>
    </row>
    <row r="246" spans="1:14" s="20" customFormat="1" x14ac:dyDescent="0.2">
      <c r="F246" s="21"/>
      <c r="G246" s="41"/>
      <c r="H246" s="41"/>
      <c r="I246" s="41"/>
      <c r="J246" s="41"/>
      <c r="K246" s="41"/>
    </row>
    <row r="247" spans="1:14" s="20" customFormat="1" ht="15" customHeight="1" x14ac:dyDescent="0.2">
      <c r="A247" s="55" t="s">
        <v>0</v>
      </c>
      <c r="B247" s="55" t="s">
        <v>36</v>
      </c>
      <c r="C247" s="47" t="s">
        <v>27</v>
      </c>
      <c r="D247" s="47" t="s">
        <v>28</v>
      </c>
      <c r="E247" s="47" t="s">
        <v>26</v>
      </c>
      <c r="F247" s="47" t="s">
        <v>35</v>
      </c>
      <c r="G247" s="41"/>
      <c r="H247" s="41"/>
      <c r="I247" s="41"/>
      <c r="J247" s="41"/>
      <c r="K247" s="41"/>
    </row>
    <row r="248" spans="1:14" s="20" customFormat="1" ht="20.100000000000001" customHeight="1" x14ac:dyDescent="0.2">
      <c r="A248" s="56"/>
      <c r="B248" s="56"/>
      <c r="C248" s="48"/>
      <c r="D248" s="48"/>
      <c r="E248" s="48"/>
      <c r="F248" s="48"/>
      <c r="G248" s="41"/>
      <c r="H248" s="41"/>
      <c r="I248" s="41"/>
      <c r="J248" s="41"/>
      <c r="K248" s="41"/>
    </row>
    <row r="249" spans="1:14" s="20" customFormat="1" ht="15" customHeight="1" x14ac:dyDescent="0.2">
      <c r="A249" s="57"/>
      <c r="B249" s="57"/>
      <c r="C249" s="49"/>
      <c r="D249" s="49"/>
      <c r="E249" s="49"/>
      <c r="F249" s="49"/>
      <c r="G249" s="41"/>
      <c r="H249" s="41"/>
      <c r="I249" s="41"/>
      <c r="J249" s="41"/>
      <c r="K249" s="41"/>
    </row>
    <row r="250" spans="1:14" s="20" customFormat="1" ht="12.75" customHeight="1" x14ac:dyDescent="0.2">
      <c r="A250" s="22">
        <v>1</v>
      </c>
      <c r="B250" s="23" t="s">
        <v>2</v>
      </c>
      <c r="C250" s="24">
        <v>-144114.72</v>
      </c>
      <c r="D250" s="24">
        <v>77935.95</v>
      </c>
      <c r="E250" s="24">
        <v>-137984.82</v>
      </c>
      <c r="F250" s="24">
        <f t="shared" ref="F250:F269" si="60">SUM(C250:E250)</f>
        <v>-204163.59000000003</v>
      </c>
      <c r="G250" s="41"/>
      <c r="H250" s="41"/>
      <c r="I250" s="41"/>
      <c r="J250" s="41"/>
      <c r="K250" s="41"/>
    </row>
    <row r="251" spans="1:14" s="20" customFormat="1" ht="12.75" customHeight="1" x14ac:dyDescent="0.2">
      <c r="A251" s="22">
        <v>2</v>
      </c>
      <c r="B251" s="23" t="s">
        <v>3</v>
      </c>
      <c r="C251" s="24">
        <v>-113188.52</v>
      </c>
      <c r="D251" s="24">
        <v>37360.75</v>
      </c>
      <c r="E251" s="24">
        <v>-137984.82</v>
      </c>
      <c r="F251" s="24">
        <f t="shared" si="60"/>
        <v>-213812.59000000003</v>
      </c>
      <c r="G251" s="41"/>
      <c r="H251" s="41"/>
      <c r="I251" s="41"/>
      <c r="J251" s="41"/>
      <c r="K251" s="41"/>
    </row>
    <row r="252" spans="1:14" s="20" customFormat="1" ht="12.75" customHeight="1" x14ac:dyDescent="0.2">
      <c r="A252" s="22">
        <v>3</v>
      </c>
      <c r="B252" s="23" t="s">
        <v>18</v>
      </c>
      <c r="C252" s="24">
        <v>-185480.5</v>
      </c>
      <c r="D252" s="24">
        <v>24157.72</v>
      </c>
      <c r="E252" s="24">
        <v>-137984.82</v>
      </c>
      <c r="F252" s="24">
        <f t="shared" si="60"/>
        <v>-299307.59999999998</v>
      </c>
    </row>
    <row r="253" spans="1:14" s="20" customFormat="1" ht="12.75" customHeight="1" x14ac:dyDescent="0.2">
      <c r="A253" s="22">
        <v>4</v>
      </c>
      <c r="B253" s="23" t="s">
        <v>19</v>
      </c>
      <c r="C253" s="24">
        <v>-359504.26</v>
      </c>
      <c r="D253" s="24">
        <v>902046.16</v>
      </c>
      <c r="E253" s="24">
        <v>-137984.82</v>
      </c>
      <c r="F253" s="24">
        <f t="shared" si="60"/>
        <v>404557.08</v>
      </c>
    </row>
    <row r="254" spans="1:14" s="20" customFormat="1" ht="12.75" customHeight="1" x14ac:dyDescent="0.2">
      <c r="A254" s="22">
        <v>5</v>
      </c>
      <c r="B254" s="23" t="s">
        <v>4</v>
      </c>
      <c r="C254" s="24">
        <v>-212272.23</v>
      </c>
      <c r="D254" s="24">
        <v>165909.51</v>
      </c>
      <c r="E254" s="24">
        <v>-137984.82</v>
      </c>
      <c r="F254" s="24">
        <f t="shared" si="60"/>
        <v>-184347.54</v>
      </c>
    </row>
    <row r="255" spans="1:14" s="20" customFormat="1" x14ac:dyDescent="0.2">
      <c r="A255" s="22">
        <v>6</v>
      </c>
      <c r="B255" s="23" t="s">
        <v>14</v>
      </c>
      <c r="C255" s="24">
        <v>-142774.14000000001</v>
      </c>
      <c r="D255" s="24">
        <v>58844.959999999999</v>
      </c>
      <c r="E255" s="24">
        <v>-137984.82</v>
      </c>
      <c r="F255" s="24">
        <f t="shared" si="60"/>
        <v>-221914.00000000003</v>
      </c>
      <c r="H255" s="20" t="s">
        <v>16</v>
      </c>
    </row>
    <row r="256" spans="1:14" s="20" customFormat="1" x14ac:dyDescent="0.2">
      <c r="A256" s="22">
        <v>7</v>
      </c>
      <c r="B256" s="23" t="s">
        <v>15</v>
      </c>
      <c r="C256" s="24">
        <v>-160099.99</v>
      </c>
      <c r="D256" s="24">
        <v>17596.419999999998</v>
      </c>
      <c r="E256" s="24">
        <v>-137984.82</v>
      </c>
      <c r="F256" s="24">
        <f t="shared" si="60"/>
        <v>-280488.39</v>
      </c>
    </row>
    <row r="257" spans="1:6" s="20" customFormat="1" ht="12.75" customHeight="1" x14ac:dyDescent="0.2">
      <c r="A257" s="22">
        <v>8</v>
      </c>
      <c r="B257" s="23" t="s">
        <v>5</v>
      </c>
      <c r="C257" s="24">
        <v>-126097.74</v>
      </c>
      <c r="D257" s="24">
        <v>68185.13</v>
      </c>
      <c r="E257" s="24">
        <v>-137984.82</v>
      </c>
      <c r="F257" s="24">
        <f t="shared" si="60"/>
        <v>-195897.43</v>
      </c>
    </row>
    <row r="258" spans="1:6" s="20" customFormat="1" x14ac:dyDescent="0.2">
      <c r="A258" s="22">
        <v>9</v>
      </c>
      <c r="B258" s="23" t="s">
        <v>6</v>
      </c>
      <c r="C258" s="24">
        <v>-124608.63</v>
      </c>
      <c r="D258" s="24">
        <v>33697.760000000002</v>
      </c>
      <c r="E258" s="24">
        <v>-137984.82</v>
      </c>
      <c r="F258" s="24">
        <f t="shared" si="60"/>
        <v>-228895.69</v>
      </c>
    </row>
    <row r="259" spans="1:6" s="20" customFormat="1" x14ac:dyDescent="0.2">
      <c r="A259" s="22">
        <v>10</v>
      </c>
      <c r="B259" s="23" t="s">
        <v>13</v>
      </c>
      <c r="C259" s="24">
        <v>-110713.29</v>
      </c>
      <c r="D259" s="24">
        <v>25326.02</v>
      </c>
      <c r="E259" s="24">
        <v>-137984.82</v>
      </c>
      <c r="F259" s="24">
        <f t="shared" si="60"/>
        <v>-223372.09</v>
      </c>
    </row>
    <row r="260" spans="1:6" s="20" customFormat="1" ht="12.75" customHeight="1" x14ac:dyDescent="0.2">
      <c r="A260" s="22">
        <v>11</v>
      </c>
      <c r="B260" s="23" t="s">
        <v>7</v>
      </c>
      <c r="C260" s="24">
        <v>-150047.79</v>
      </c>
      <c r="D260" s="24">
        <v>52240.97</v>
      </c>
      <c r="E260" s="24">
        <v>-137984.82</v>
      </c>
      <c r="F260" s="24">
        <f t="shared" si="60"/>
        <v>-235791.64</v>
      </c>
    </row>
    <row r="261" spans="1:6" s="20" customFormat="1" x14ac:dyDescent="0.2">
      <c r="A261" s="22">
        <v>12</v>
      </c>
      <c r="B261" s="23" t="s">
        <v>8</v>
      </c>
      <c r="C261" s="24">
        <v>-121125.14</v>
      </c>
      <c r="D261" s="24">
        <v>40468.400000000001</v>
      </c>
      <c r="E261" s="24">
        <v>-137984.82</v>
      </c>
      <c r="F261" s="24">
        <f t="shared" si="60"/>
        <v>-218641.56</v>
      </c>
    </row>
    <row r="262" spans="1:6" s="20" customFormat="1" x14ac:dyDescent="0.2">
      <c r="A262" s="22">
        <v>13</v>
      </c>
      <c r="B262" s="23" t="s">
        <v>9</v>
      </c>
      <c r="C262" s="24">
        <v>-156116.1</v>
      </c>
      <c r="D262" s="24">
        <v>76372.75</v>
      </c>
      <c r="E262" s="24">
        <v>-137984.82</v>
      </c>
      <c r="F262" s="24">
        <f t="shared" si="60"/>
        <v>-217728.17</v>
      </c>
    </row>
    <row r="263" spans="1:6" s="20" customFormat="1" ht="12.75" customHeight="1" x14ac:dyDescent="0.2">
      <c r="A263" s="22">
        <v>14</v>
      </c>
      <c r="B263" s="23" t="s">
        <v>24</v>
      </c>
      <c r="C263" s="24">
        <v>-100575.81</v>
      </c>
      <c r="D263" s="24">
        <v>14644.23</v>
      </c>
      <c r="E263" s="24">
        <v>-137984.82</v>
      </c>
      <c r="F263" s="24">
        <f t="shared" si="60"/>
        <v>-223916.40000000002</v>
      </c>
    </row>
    <row r="264" spans="1:6" s="20" customFormat="1" ht="12.75" customHeight="1" x14ac:dyDescent="0.2">
      <c r="A264" s="22">
        <v>15</v>
      </c>
      <c r="B264" s="23" t="s">
        <v>23</v>
      </c>
      <c r="C264" s="24">
        <v>-119772.05</v>
      </c>
      <c r="D264" s="24">
        <v>43182.45</v>
      </c>
      <c r="E264" s="24">
        <v>-137984.82</v>
      </c>
      <c r="F264" s="24">
        <f t="shared" si="60"/>
        <v>-214574.42</v>
      </c>
    </row>
    <row r="265" spans="1:6" s="20" customFormat="1" ht="12.75" customHeight="1" x14ac:dyDescent="0.2">
      <c r="A265" s="22">
        <v>16</v>
      </c>
      <c r="B265" s="23" t="s">
        <v>22</v>
      </c>
      <c r="C265" s="24">
        <v>-254033.54</v>
      </c>
      <c r="D265" s="24">
        <v>173161.81</v>
      </c>
      <c r="E265" s="24">
        <v>-137984.82</v>
      </c>
      <c r="F265" s="24">
        <f t="shared" si="60"/>
        <v>-218856.55000000002</v>
      </c>
    </row>
    <row r="266" spans="1:6" s="20" customFormat="1" x14ac:dyDescent="0.2">
      <c r="A266" s="22">
        <v>17</v>
      </c>
      <c r="B266" s="23" t="s">
        <v>10</v>
      </c>
      <c r="C266" s="24">
        <v>-144518.46</v>
      </c>
      <c r="D266" s="24">
        <v>64995.63</v>
      </c>
      <c r="E266" s="24">
        <v>-137984.82</v>
      </c>
      <c r="F266" s="24">
        <f t="shared" si="60"/>
        <v>-217507.65</v>
      </c>
    </row>
    <row r="267" spans="1:6" s="20" customFormat="1" x14ac:dyDescent="0.2">
      <c r="A267" s="22">
        <v>18</v>
      </c>
      <c r="B267" s="23" t="s">
        <v>1</v>
      </c>
      <c r="C267" s="24">
        <v>-864582.65</v>
      </c>
      <c r="D267" s="24">
        <v>1161200.29</v>
      </c>
      <c r="E267" s="24">
        <v>-137984.82</v>
      </c>
      <c r="F267" s="24">
        <f t="shared" si="60"/>
        <v>158632.82</v>
      </c>
    </row>
    <row r="268" spans="1:6" s="20" customFormat="1" x14ac:dyDescent="0.2">
      <c r="A268" s="22">
        <v>19</v>
      </c>
      <c r="B268" s="23" t="s">
        <v>11</v>
      </c>
      <c r="C268" s="24">
        <v>-146113.94</v>
      </c>
      <c r="D268" s="24">
        <v>48282.83</v>
      </c>
      <c r="E268" s="24">
        <v>-137984.82</v>
      </c>
      <c r="F268" s="24">
        <f t="shared" si="60"/>
        <v>-235815.93</v>
      </c>
    </row>
    <row r="269" spans="1:6" s="20" customFormat="1" x14ac:dyDescent="0.2">
      <c r="A269" s="22">
        <v>20</v>
      </c>
      <c r="B269" s="23" t="s">
        <v>12</v>
      </c>
      <c r="C269" s="24">
        <v>-197875.65</v>
      </c>
      <c r="D269" s="24">
        <v>168612.26</v>
      </c>
      <c r="E269" s="24">
        <v>-137984.75</v>
      </c>
      <c r="F269" s="24">
        <f t="shared" si="60"/>
        <v>-167248.13999999998</v>
      </c>
    </row>
    <row r="270" spans="1:6" s="20" customFormat="1" x14ac:dyDescent="0.2">
      <c r="A270" s="53" t="s">
        <v>38</v>
      </c>
      <c r="B270" s="54"/>
      <c r="C270" s="25">
        <f>SUM(C250:C269)</f>
        <v>-3933615.1499999994</v>
      </c>
      <c r="D270" s="25">
        <f t="shared" ref="D270:F270" si="61">SUM(D250:D269)</f>
        <v>3254222</v>
      </c>
      <c r="E270" s="25">
        <f t="shared" si="61"/>
        <v>-2759696.33</v>
      </c>
      <c r="F270" s="25">
        <f t="shared" si="61"/>
        <v>-3439089.48</v>
      </c>
    </row>
    <row r="274" spans="1:14" x14ac:dyDescent="0.2">
      <c r="A274" s="62" t="s">
        <v>45</v>
      </c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42"/>
    </row>
    <row r="275" spans="1:14" x14ac:dyDescent="0.2">
      <c r="A275" s="62" t="s">
        <v>52</v>
      </c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31"/>
    </row>
    <row r="276" spans="1:14" x14ac:dyDescent="0.2">
      <c r="M276" s="5"/>
      <c r="N276" s="5"/>
    </row>
    <row r="277" spans="1:14" x14ac:dyDescent="0.2">
      <c r="A277" s="55" t="s">
        <v>0</v>
      </c>
      <c r="B277" s="55" t="s">
        <v>36</v>
      </c>
      <c r="C277" s="47" t="s">
        <v>27</v>
      </c>
      <c r="D277" s="47" t="s">
        <v>28</v>
      </c>
      <c r="E277" s="47" t="s">
        <v>26</v>
      </c>
      <c r="F277" s="47" t="s">
        <v>29</v>
      </c>
      <c r="G277" s="47" t="s">
        <v>30</v>
      </c>
      <c r="H277" s="47" t="s">
        <v>37</v>
      </c>
      <c r="I277" s="58" t="s">
        <v>31</v>
      </c>
      <c r="J277" s="47" t="s">
        <v>32</v>
      </c>
      <c r="K277" s="47" t="s">
        <v>33</v>
      </c>
      <c r="L277" s="47" t="s">
        <v>34</v>
      </c>
      <c r="M277" s="47" t="s">
        <v>35</v>
      </c>
      <c r="N277" s="44"/>
    </row>
    <row r="278" spans="1:14" x14ac:dyDescent="0.2">
      <c r="A278" s="56"/>
      <c r="B278" s="56"/>
      <c r="C278" s="48"/>
      <c r="D278" s="48"/>
      <c r="E278" s="48"/>
      <c r="F278" s="48"/>
      <c r="G278" s="48"/>
      <c r="H278" s="48"/>
      <c r="I278" s="59"/>
      <c r="J278" s="48"/>
      <c r="K278" s="48"/>
      <c r="L278" s="48"/>
      <c r="M278" s="48"/>
      <c r="N278" s="44"/>
    </row>
    <row r="279" spans="1:14" x14ac:dyDescent="0.2">
      <c r="A279" s="57"/>
      <c r="B279" s="57"/>
      <c r="C279" s="49"/>
      <c r="D279" s="49"/>
      <c r="E279" s="49"/>
      <c r="F279" s="49"/>
      <c r="G279" s="49"/>
      <c r="H279" s="49"/>
      <c r="I279" s="60"/>
      <c r="J279" s="49"/>
      <c r="K279" s="49"/>
      <c r="L279" s="49"/>
      <c r="M279" s="49"/>
      <c r="N279" s="44"/>
    </row>
    <row r="280" spans="1:14" x14ac:dyDescent="0.2">
      <c r="A280" s="6">
        <v>1</v>
      </c>
      <c r="B280" s="4" t="s">
        <v>2</v>
      </c>
      <c r="C280" s="27">
        <f>C221+C250</f>
        <v>2966219.19</v>
      </c>
      <c r="D280" s="27">
        <f t="shared" ref="D280:E280" si="62">D221+D250</f>
        <v>1369047.8399999999</v>
      </c>
      <c r="E280" s="27">
        <f t="shared" si="62"/>
        <v>-85956.82</v>
      </c>
      <c r="F280" s="3">
        <f>F221</f>
        <v>116736.83</v>
      </c>
      <c r="G280" s="3">
        <f t="shared" ref="G280:L280" si="63">G221</f>
        <v>121540.04</v>
      </c>
      <c r="H280" s="3">
        <f t="shared" si="63"/>
        <v>207125.02</v>
      </c>
      <c r="I280" s="3">
        <f t="shared" si="63"/>
        <v>373148</v>
      </c>
      <c r="J280" s="3">
        <f t="shared" si="63"/>
        <v>7321.45</v>
      </c>
      <c r="K280" s="3">
        <f t="shared" si="63"/>
        <v>11436.14</v>
      </c>
      <c r="L280" s="3">
        <f t="shared" si="63"/>
        <v>0</v>
      </c>
      <c r="M280" s="3">
        <f>SUM(C280:L280)</f>
        <v>5086617.6899999985</v>
      </c>
      <c r="N280" s="33"/>
    </row>
    <row r="281" spans="1:14" x14ac:dyDescent="0.2">
      <c r="A281" s="6">
        <v>2</v>
      </c>
      <c r="B281" s="4" t="s">
        <v>3</v>
      </c>
      <c r="C281" s="27">
        <f t="shared" ref="C281:E281" si="64">C222+C251</f>
        <v>2070065.96</v>
      </c>
      <c r="D281" s="27">
        <f t="shared" si="64"/>
        <v>910232.63</v>
      </c>
      <c r="E281" s="27">
        <f t="shared" si="64"/>
        <v>-61659.48000000001</v>
      </c>
      <c r="F281" s="3">
        <f t="shared" ref="F281:L281" si="65">F222</f>
        <v>47654.21</v>
      </c>
      <c r="G281" s="3">
        <f t="shared" si="65"/>
        <v>49394.16</v>
      </c>
      <c r="H281" s="3">
        <f t="shared" si="65"/>
        <v>88612.54</v>
      </c>
      <c r="I281" s="3">
        <f t="shared" si="65"/>
        <v>17357</v>
      </c>
      <c r="J281" s="3">
        <f t="shared" si="65"/>
        <v>5750.31</v>
      </c>
      <c r="K281" s="3">
        <f t="shared" si="65"/>
        <v>8982.01</v>
      </c>
      <c r="L281" s="3">
        <f t="shared" si="65"/>
        <v>0</v>
      </c>
      <c r="M281" s="3">
        <f t="shared" ref="M281:M299" si="66">SUM(C281:L281)</f>
        <v>3136389.34</v>
      </c>
      <c r="N281" s="33"/>
    </row>
    <row r="282" spans="1:14" x14ac:dyDescent="0.2">
      <c r="A282" s="6">
        <v>3</v>
      </c>
      <c r="B282" s="4" t="s">
        <v>18</v>
      </c>
      <c r="C282" s="27">
        <f t="shared" ref="C282:E282" si="67">C223+C252</f>
        <v>2197257.7200000002</v>
      </c>
      <c r="D282" s="27">
        <f t="shared" si="67"/>
        <v>841891.9</v>
      </c>
      <c r="E282" s="27">
        <f t="shared" si="67"/>
        <v>-57169.75</v>
      </c>
      <c r="F282" s="3">
        <f t="shared" ref="F282:L282" si="68">F223</f>
        <v>34861.129999999997</v>
      </c>
      <c r="G282" s="3">
        <f t="shared" si="68"/>
        <v>36013.360000000001</v>
      </c>
      <c r="H282" s="3">
        <f t="shared" si="68"/>
        <v>71759.850000000006</v>
      </c>
      <c r="I282" s="3">
        <f t="shared" si="68"/>
        <v>257994</v>
      </c>
      <c r="J282" s="3">
        <f t="shared" si="68"/>
        <v>9422.9500000000007</v>
      </c>
      <c r="K282" s="3">
        <f t="shared" si="68"/>
        <v>14718.69</v>
      </c>
      <c r="L282" s="3">
        <f t="shared" si="68"/>
        <v>0</v>
      </c>
      <c r="M282" s="3">
        <f t="shared" si="66"/>
        <v>3406749.85</v>
      </c>
      <c r="N282" s="33"/>
    </row>
    <row r="283" spans="1:14" x14ac:dyDescent="0.2">
      <c r="A283" s="6">
        <v>4</v>
      </c>
      <c r="B283" s="4" t="s">
        <v>19</v>
      </c>
      <c r="C283" s="27">
        <f t="shared" ref="C283:E283" si="69">C224+C253</f>
        <v>3071847.3200000003</v>
      </c>
      <c r="D283" s="27">
        <f t="shared" si="69"/>
        <v>2334182.77</v>
      </c>
      <c r="E283" s="27">
        <f t="shared" si="69"/>
        <v>-70903.030000000013</v>
      </c>
      <c r="F283" s="3">
        <f t="shared" ref="F283:L283" si="70">F224</f>
        <v>282087.34999999998</v>
      </c>
      <c r="G283" s="3">
        <f t="shared" si="70"/>
        <v>435624.08</v>
      </c>
      <c r="H283" s="3">
        <f t="shared" si="70"/>
        <v>415337.32</v>
      </c>
      <c r="I283" s="3">
        <f t="shared" si="70"/>
        <v>128373</v>
      </c>
      <c r="J283" s="3">
        <f t="shared" si="70"/>
        <v>18263.87</v>
      </c>
      <c r="K283" s="3">
        <f t="shared" si="70"/>
        <v>28528.25</v>
      </c>
      <c r="L283" s="3">
        <f t="shared" si="70"/>
        <v>0</v>
      </c>
      <c r="M283" s="3">
        <f t="shared" si="66"/>
        <v>6643340.9299999997</v>
      </c>
      <c r="N283" s="33"/>
    </row>
    <row r="284" spans="1:14" x14ac:dyDescent="0.2">
      <c r="A284" s="6">
        <v>5</v>
      </c>
      <c r="B284" s="4" t="s">
        <v>4</v>
      </c>
      <c r="C284" s="27">
        <f t="shared" ref="C284:E284" si="71">C225+C254</f>
        <v>3887597.14</v>
      </c>
      <c r="D284" s="27">
        <f t="shared" si="71"/>
        <v>1854539.6</v>
      </c>
      <c r="E284" s="27">
        <f t="shared" si="71"/>
        <v>-97445.23000000001</v>
      </c>
      <c r="F284" s="3">
        <f t="shared" ref="F284:L284" si="72">F225</f>
        <v>212045.25</v>
      </c>
      <c r="G284" s="3">
        <f t="shared" si="72"/>
        <v>224767.35</v>
      </c>
      <c r="H284" s="3">
        <f t="shared" si="72"/>
        <v>337053.85</v>
      </c>
      <c r="I284" s="3">
        <f t="shared" si="72"/>
        <v>0</v>
      </c>
      <c r="J284" s="3">
        <f t="shared" si="72"/>
        <v>10784.05</v>
      </c>
      <c r="K284" s="3">
        <f t="shared" si="72"/>
        <v>16844.740000000002</v>
      </c>
      <c r="L284" s="3">
        <f t="shared" si="72"/>
        <v>0</v>
      </c>
      <c r="M284" s="3">
        <f t="shared" si="66"/>
        <v>6446186.7499999991</v>
      </c>
      <c r="N284" s="33"/>
    </row>
    <row r="285" spans="1:14" x14ac:dyDescent="0.2">
      <c r="A285" s="6">
        <v>6</v>
      </c>
      <c r="B285" s="4" t="s">
        <v>14</v>
      </c>
      <c r="C285" s="27">
        <f t="shared" ref="C285:E285" si="73">C226+C255</f>
        <v>1487135.88</v>
      </c>
      <c r="D285" s="27">
        <f t="shared" si="73"/>
        <v>608304.44999999995</v>
      </c>
      <c r="E285" s="27">
        <f t="shared" si="73"/>
        <v>-12404.540000000008</v>
      </c>
      <c r="F285" s="3">
        <f t="shared" ref="F285:L285" si="74">F226</f>
        <v>102984.27</v>
      </c>
      <c r="G285" s="3">
        <f t="shared" si="74"/>
        <v>106022.98</v>
      </c>
      <c r="H285" s="3">
        <f t="shared" si="74"/>
        <v>393048.27</v>
      </c>
      <c r="I285" s="3">
        <f t="shared" si="74"/>
        <v>307583</v>
      </c>
      <c r="J285" s="3">
        <f t="shared" si="74"/>
        <v>7253.34</v>
      </c>
      <c r="K285" s="3">
        <f t="shared" si="74"/>
        <v>11329.76</v>
      </c>
      <c r="L285" s="3">
        <f t="shared" si="74"/>
        <v>0</v>
      </c>
      <c r="M285" s="3">
        <f t="shared" si="66"/>
        <v>3011257.4099999992</v>
      </c>
      <c r="N285" s="33"/>
    </row>
    <row r="286" spans="1:14" x14ac:dyDescent="0.2">
      <c r="A286" s="6">
        <v>7</v>
      </c>
      <c r="B286" s="4" t="s">
        <v>15</v>
      </c>
      <c r="C286" s="27">
        <f t="shared" ref="C286:E286" si="75">C227+C256</f>
        <v>1561834.17</v>
      </c>
      <c r="D286" s="27">
        <f t="shared" si="75"/>
        <v>555816.49</v>
      </c>
      <c r="E286" s="27">
        <f t="shared" si="75"/>
        <v>-14781.450000000012</v>
      </c>
      <c r="F286" s="3">
        <f t="shared" ref="F286:L286" si="76">F227</f>
        <v>35500.79</v>
      </c>
      <c r="G286" s="3">
        <f t="shared" si="76"/>
        <v>36546.54</v>
      </c>
      <c r="H286" s="3">
        <f t="shared" si="76"/>
        <v>108727.05</v>
      </c>
      <c r="I286" s="3">
        <f t="shared" si="76"/>
        <v>0</v>
      </c>
      <c r="J286" s="3">
        <f t="shared" si="76"/>
        <v>8133.55</v>
      </c>
      <c r="K286" s="3">
        <f t="shared" si="76"/>
        <v>12704.64</v>
      </c>
      <c r="L286" s="3">
        <f t="shared" si="76"/>
        <v>0</v>
      </c>
      <c r="M286" s="3">
        <f t="shared" si="66"/>
        <v>2304481.7799999998</v>
      </c>
      <c r="N286" s="33"/>
    </row>
    <row r="287" spans="1:14" x14ac:dyDescent="0.2">
      <c r="A287" s="6">
        <v>8</v>
      </c>
      <c r="B287" s="4" t="s">
        <v>5</v>
      </c>
      <c r="C287" s="27">
        <f t="shared" ref="C287:E287" si="77">C228+C257</f>
        <v>2590215.71</v>
      </c>
      <c r="D287" s="27">
        <f t="shared" si="77"/>
        <v>1195311.0499999998</v>
      </c>
      <c r="E287" s="27">
        <f t="shared" si="77"/>
        <v>-78297.87000000001</v>
      </c>
      <c r="F287" s="3">
        <f t="shared" ref="F287:L287" si="78">F228</f>
        <v>86673.1</v>
      </c>
      <c r="G287" s="3">
        <f t="shared" si="78"/>
        <v>90348.58</v>
      </c>
      <c r="H287" s="3">
        <f t="shared" si="78"/>
        <v>145150.60999999999</v>
      </c>
      <c r="I287" s="3">
        <f t="shared" si="78"/>
        <v>787785</v>
      </c>
      <c r="J287" s="3">
        <f t="shared" si="78"/>
        <v>6406.13</v>
      </c>
      <c r="K287" s="3">
        <f t="shared" si="78"/>
        <v>10006.41</v>
      </c>
      <c r="L287" s="3">
        <f t="shared" si="78"/>
        <v>0</v>
      </c>
      <c r="M287" s="3">
        <f t="shared" si="66"/>
        <v>4833598.72</v>
      </c>
      <c r="N287" s="33"/>
    </row>
    <row r="288" spans="1:14" x14ac:dyDescent="0.2">
      <c r="A288" s="6">
        <v>9</v>
      </c>
      <c r="B288" s="4" t="s">
        <v>6</v>
      </c>
      <c r="C288" s="27">
        <f t="shared" ref="C288:E288" si="79">C229+C258</f>
        <v>2342088.75</v>
      </c>
      <c r="D288" s="27">
        <f t="shared" si="79"/>
        <v>1022223.46</v>
      </c>
      <c r="E288" s="27">
        <f t="shared" si="79"/>
        <v>-70903.030000000013</v>
      </c>
      <c r="F288" s="3">
        <f t="shared" ref="F288:L288" si="80">F229</f>
        <v>54050.75</v>
      </c>
      <c r="G288" s="3">
        <f t="shared" si="80"/>
        <v>55846.45</v>
      </c>
      <c r="H288" s="3">
        <f t="shared" si="80"/>
        <v>125036.1</v>
      </c>
      <c r="I288" s="3">
        <f t="shared" si="80"/>
        <v>0</v>
      </c>
      <c r="J288" s="3">
        <f t="shared" si="80"/>
        <v>6330.48</v>
      </c>
      <c r="K288" s="3">
        <f t="shared" si="80"/>
        <v>9888.24</v>
      </c>
      <c r="L288" s="3">
        <f t="shared" si="80"/>
        <v>0</v>
      </c>
      <c r="M288" s="3">
        <f t="shared" si="66"/>
        <v>3544561.2000000007</v>
      </c>
      <c r="N288" s="33"/>
    </row>
    <row r="289" spans="1:14" x14ac:dyDescent="0.2">
      <c r="A289" s="6">
        <v>10</v>
      </c>
      <c r="B289" s="4" t="s">
        <v>13</v>
      </c>
      <c r="C289" s="27">
        <f t="shared" ref="C289:E289" si="81">C230+C259</f>
        <v>1457102.92</v>
      </c>
      <c r="D289" s="27">
        <f t="shared" si="81"/>
        <v>591323.68000000005</v>
      </c>
      <c r="E289" s="27">
        <f t="shared" si="81"/>
        <v>-20195.540000000008</v>
      </c>
      <c r="F289" s="3">
        <f t="shared" ref="F289:L289" si="82">F230</f>
        <v>40618.019999999997</v>
      </c>
      <c r="G289" s="3">
        <f t="shared" si="82"/>
        <v>41921.71</v>
      </c>
      <c r="H289" s="3">
        <f t="shared" si="82"/>
        <v>125579.74</v>
      </c>
      <c r="I289" s="3">
        <f t="shared" si="82"/>
        <v>-16369</v>
      </c>
      <c r="J289" s="3">
        <f t="shared" si="82"/>
        <v>5624.56</v>
      </c>
      <c r="K289" s="3">
        <f t="shared" si="82"/>
        <v>8785.59</v>
      </c>
      <c r="L289" s="3">
        <f t="shared" si="82"/>
        <v>0</v>
      </c>
      <c r="M289" s="3">
        <f t="shared" si="66"/>
        <v>2234391.6800000002</v>
      </c>
      <c r="N289" s="33"/>
    </row>
    <row r="290" spans="1:14" x14ac:dyDescent="0.2">
      <c r="A290" s="6">
        <v>11</v>
      </c>
      <c r="B290" s="4" t="s">
        <v>7</v>
      </c>
      <c r="C290" s="27">
        <f t="shared" ref="C290:E290" si="83">C231+C260</f>
        <v>2441992.98</v>
      </c>
      <c r="D290" s="27">
        <f t="shared" si="83"/>
        <v>1100601.1000000001</v>
      </c>
      <c r="E290" s="27">
        <f t="shared" si="83"/>
        <v>-71695.33</v>
      </c>
      <c r="F290" s="3">
        <f t="shared" ref="F290:L290" si="84">F231</f>
        <v>108421.33</v>
      </c>
      <c r="G290" s="3">
        <f t="shared" si="84"/>
        <v>111864.45</v>
      </c>
      <c r="H290" s="3">
        <f t="shared" si="84"/>
        <v>274535.78999999998</v>
      </c>
      <c r="I290" s="3">
        <f t="shared" si="84"/>
        <v>49140</v>
      </c>
      <c r="J290" s="3">
        <f t="shared" si="84"/>
        <v>7622.87</v>
      </c>
      <c r="K290" s="3">
        <f t="shared" si="84"/>
        <v>11906.95</v>
      </c>
      <c r="L290" s="3">
        <f t="shared" si="84"/>
        <v>0</v>
      </c>
      <c r="M290" s="3">
        <f t="shared" si="66"/>
        <v>4034390.1400000006</v>
      </c>
      <c r="N290" s="33"/>
    </row>
    <row r="291" spans="1:14" x14ac:dyDescent="0.2">
      <c r="A291" s="6">
        <v>12</v>
      </c>
      <c r="B291" s="4" t="s">
        <v>8</v>
      </c>
      <c r="C291" s="27">
        <f t="shared" ref="C291:E291" si="85">C232+C261</f>
        <v>2693038.92</v>
      </c>
      <c r="D291" s="27">
        <f t="shared" si="85"/>
        <v>1212197.3199999998</v>
      </c>
      <c r="E291" s="27">
        <f t="shared" si="85"/>
        <v>-81335.040000000008</v>
      </c>
      <c r="F291" s="3">
        <f t="shared" ref="F291:L291" si="86">F232</f>
        <v>70681.75</v>
      </c>
      <c r="G291" s="3">
        <f t="shared" si="86"/>
        <v>72975.789999999994</v>
      </c>
      <c r="H291" s="3">
        <f t="shared" si="86"/>
        <v>140257.89000000001</v>
      </c>
      <c r="I291" s="3">
        <f t="shared" si="86"/>
        <v>-67059</v>
      </c>
      <c r="J291" s="3">
        <f t="shared" si="86"/>
        <v>6153.51</v>
      </c>
      <c r="K291" s="3">
        <f t="shared" si="86"/>
        <v>9611.81</v>
      </c>
      <c r="L291" s="3">
        <f t="shared" si="86"/>
        <v>0</v>
      </c>
      <c r="M291" s="3">
        <f t="shared" si="66"/>
        <v>4056522.9499999997</v>
      </c>
      <c r="N291" s="33"/>
    </row>
    <row r="292" spans="1:14" x14ac:dyDescent="0.2">
      <c r="A292" s="6">
        <v>13</v>
      </c>
      <c r="B292" s="4" t="s">
        <v>9</v>
      </c>
      <c r="C292" s="27">
        <f t="shared" ref="C292:E292" si="87">C233+C262</f>
        <v>3747920.71</v>
      </c>
      <c r="D292" s="27">
        <f t="shared" si="87"/>
        <v>1736544.54</v>
      </c>
      <c r="E292" s="27">
        <f t="shared" si="87"/>
        <v>-97841.390000000014</v>
      </c>
      <c r="F292" s="3">
        <f t="shared" ref="F292:L292" si="88">F233</f>
        <v>126331.64</v>
      </c>
      <c r="G292" s="3">
        <f t="shared" si="88"/>
        <v>131004.88</v>
      </c>
      <c r="H292" s="3">
        <f t="shared" si="88"/>
        <v>184292.34</v>
      </c>
      <c r="I292" s="3">
        <f t="shared" si="88"/>
        <v>-127749</v>
      </c>
      <c r="J292" s="3">
        <f t="shared" si="88"/>
        <v>7931.15</v>
      </c>
      <c r="K292" s="3">
        <f t="shared" si="88"/>
        <v>12388.5</v>
      </c>
      <c r="L292" s="3">
        <f t="shared" si="88"/>
        <v>0</v>
      </c>
      <c r="M292" s="3">
        <f t="shared" si="66"/>
        <v>5720823.3700000001</v>
      </c>
      <c r="N292" s="33"/>
    </row>
    <row r="293" spans="1:14" x14ac:dyDescent="0.2">
      <c r="A293" s="6">
        <v>14</v>
      </c>
      <c r="B293" s="4" t="s">
        <v>24</v>
      </c>
      <c r="C293" s="27">
        <f t="shared" ref="C293:E293" si="89">C234+C263</f>
        <v>1794338.0899999999</v>
      </c>
      <c r="D293" s="27">
        <f t="shared" si="89"/>
        <v>758385.85</v>
      </c>
      <c r="E293" s="27">
        <f t="shared" si="89"/>
        <v>-49510.810000000012</v>
      </c>
      <c r="F293" s="3">
        <f t="shared" ref="F293:L293" si="90">F234</f>
        <v>23987.02</v>
      </c>
      <c r="G293" s="3">
        <f t="shared" si="90"/>
        <v>24736.01</v>
      </c>
      <c r="H293" s="3">
        <f t="shared" si="90"/>
        <v>44578.09</v>
      </c>
      <c r="I293" s="3">
        <f t="shared" si="90"/>
        <v>406699</v>
      </c>
      <c r="J293" s="3">
        <f t="shared" si="90"/>
        <v>5109.55</v>
      </c>
      <c r="K293" s="3">
        <f t="shared" si="90"/>
        <v>7981.13</v>
      </c>
      <c r="L293" s="3">
        <f t="shared" si="90"/>
        <v>0</v>
      </c>
      <c r="M293" s="3">
        <f t="shared" si="66"/>
        <v>3016303.9299999992</v>
      </c>
      <c r="N293" s="33"/>
    </row>
    <row r="294" spans="1:14" x14ac:dyDescent="0.2">
      <c r="A294" s="6">
        <v>15</v>
      </c>
      <c r="B294" s="4" t="s">
        <v>23</v>
      </c>
      <c r="C294" s="27">
        <f t="shared" ref="C294:E294" si="91">C235+C264</f>
        <v>2327062.79</v>
      </c>
      <c r="D294" s="27">
        <f t="shared" si="91"/>
        <v>1036553.57</v>
      </c>
      <c r="E294" s="27">
        <f t="shared" si="91"/>
        <v>-70903.030000000013</v>
      </c>
      <c r="F294" s="3">
        <f t="shared" ref="F294:L294" si="92">F235</f>
        <v>72920.539999999994</v>
      </c>
      <c r="G294" s="3">
        <f t="shared" si="92"/>
        <v>75414.64</v>
      </c>
      <c r="H294" s="3">
        <f t="shared" si="92"/>
        <v>123405.2</v>
      </c>
      <c r="I294" s="3">
        <f t="shared" si="92"/>
        <v>239668</v>
      </c>
      <c r="J294" s="3">
        <f t="shared" si="92"/>
        <v>6084.77</v>
      </c>
      <c r="K294" s="3">
        <f t="shared" si="92"/>
        <v>9504.44</v>
      </c>
      <c r="L294" s="3">
        <f t="shared" si="92"/>
        <v>0</v>
      </c>
      <c r="M294" s="3">
        <f t="shared" si="66"/>
        <v>3819710.9200000004</v>
      </c>
      <c r="N294" s="33"/>
    </row>
    <row r="295" spans="1:14" x14ac:dyDescent="0.2">
      <c r="A295" s="6">
        <v>16</v>
      </c>
      <c r="B295" s="4" t="s">
        <v>22</v>
      </c>
      <c r="C295" s="27">
        <f t="shared" ref="C295:E295" si="93">C236+C265</f>
        <v>6591488.6500000004</v>
      </c>
      <c r="D295" s="27">
        <f t="shared" si="93"/>
        <v>3276907.12</v>
      </c>
      <c r="E295" s="27">
        <f t="shared" si="93"/>
        <v>-115536.19</v>
      </c>
      <c r="F295" s="3">
        <f t="shared" ref="F295:L295" si="94">F236</f>
        <v>284006.31</v>
      </c>
      <c r="G295" s="3">
        <f t="shared" si="94"/>
        <v>297566.03000000003</v>
      </c>
      <c r="H295" s="3">
        <f t="shared" si="94"/>
        <v>466982.67</v>
      </c>
      <c r="I295" s="3">
        <f t="shared" si="94"/>
        <v>1753292</v>
      </c>
      <c r="J295" s="3">
        <f t="shared" si="94"/>
        <v>12905.65</v>
      </c>
      <c r="K295" s="3">
        <f t="shared" si="94"/>
        <v>20158.68</v>
      </c>
      <c r="L295" s="3">
        <f t="shared" si="94"/>
        <v>0</v>
      </c>
      <c r="M295" s="3">
        <f t="shared" si="66"/>
        <v>12587770.92</v>
      </c>
      <c r="N295" s="33"/>
    </row>
    <row r="296" spans="1:14" x14ac:dyDescent="0.2">
      <c r="A296" s="6">
        <v>17</v>
      </c>
      <c r="B296" s="4" t="s">
        <v>10</v>
      </c>
      <c r="C296" s="27">
        <f t="shared" ref="C296:E296" si="95">C237+C266</f>
        <v>2883987.57</v>
      </c>
      <c r="D296" s="27">
        <f t="shared" si="95"/>
        <v>1308017.2699999998</v>
      </c>
      <c r="E296" s="27">
        <f t="shared" si="95"/>
        <v>-84108.110000000015</v>
      </c>
      <c r="F296" s="3">
        <f t="shared" ref="F296:L296" si="96">F237</f>
        <v>125372.15</v>
      </c>
      <c r="G296" s="3">
        <f t="shared" si="96"/>
        <v>129619.47</v>
      </c>
      <c r="H296" s="3">
        <f t="shared" si="96"/>
        <v>247354.03</v>
      </c>
      <c r="I296" s="3">
        <f t="shared" si="96"/>
        <v>1431894</v>
      </c>
      <c r="J296" s="3">
        <f t="shared" si="96"/>
        <v>7341.96</v>
      </c>
      <c r="K296" s="3">
        <f t="shared" si="96"/>
        <v>11468.18</v>
      </c>
      <c r="L296" s="3">
        <f t="shared" si="96"/>
        <v>0</v>
      </c>
      <c r="M296" s="3">
        <f t="shared" si="66"/>
        <v>6060946.5199999996</v>
      </c>
      <c r="N296" s="33"/>
    </row>
    <row r="297" spans="1:14" x14ac:dyDescent="0.2">
      <c r="A297" s="6">
        <v>18</v>
      </c>
      <c r="B297" s="4" t="s">
        <v>1</v>
      </c>
      <c r="C297" s="27">
        <f t="shared" ref="C297:E297" si="97">C238+C267</f>
        <v>29818964.010000002</v>
      </c>
      <c r="D297" s="27">
        <f t="shared" si="97"/>
        <v>15235243.149999999</v>
      </c>
      <c r="E297" s="27">
        <f t="shared" si="97"/>
        <v>-133098.94</v>
      </c>
      <c r="F297" s="3">
        <f t="shared" ref="F297:L297" si="98">F238</f>
        <v>1132826.97</v>
      </c>
      <c r="G297" s="3">
        <f t="shared" si="98"/>
        <v>1506298.23</v>
      </c>
      <c r="H297" s="3">
        <f t="shared" si="98"/>
        <v>1577629.45</v>
      </c>
      <c r="I297" s="3">
        <f t="shared" si="98"/>
        <v>475424</v>
      </c>
      <c r="J297" s="3">
        <f t="shared" si="98"/>
        <v>43923.33</v>
      </c>
      <c r="K297" s="3">
        <f t="shared" si="98"/>
        <v>68608.44</v>
      </c>
      <c r="L297" s="3">
        <f t="shared" si="98"/>
        <v>0</v>
      </c>
      <c r="M297" s="3">
        <f t="shared" si="66"/>
        <v>49725818.639999993</v>
      </c>
      <c r="N297" s="33"/>
    </row>
    <row r="298" spans="1:14" x14ac:dyDescent="0.2">
      <c r="A298" s="6">
        <v>19</v>
      </c>
      <c r="B298" s="4" t="s">
        <v>11</v>
      </c>
      <c r="C298" s="27">
        <f t="shared" ref="C298:E298" si="99">C239+C268</f>
        <v>3090702</v>
      </c>
      <c r="D298" s="27">
        <f t="shared" si="99"/>
        <v>1419264.82</v>
      </c>
      <c r="E298" s="27">
        <f t="shared" si="99"/>
        <v>-88201.680000000008</v>
      </c>
      <c r="F298" s="3">
        <f t="shared" ref="F298:L298" si="100">F239</f>
        <v>95948.08</v>
      </c>
      <c r="G298" s="3">
        <f t="shared" si="100"/>
        <v>99026.55</v>
      </c>
      <c r="H298" s="3">
        <f t="shared" si="100"/>
        <v>148412.42000000001</v>
      </c>
      <c r="I298" s="3">
        <f t="shared" si="100"/>
        <v>905183</v>
      </c>
      <c r="J298" s="3">
        <f t="shared" si="100"/>
        <v>7423.02</v>
      </c>
      <c r="K298" s="3">
        <f t="shared" si="100"/>
        <v>11594.78</v>
      </c>
      <c r="L298" s="3">
        <f t="shared" si="100"/>
        <v>0</v>
      </c>
      <c r="M298" s="3">
        <f t="shared" si="66"/>
        <v>5689352.9900000002</v>
      </c>
      <c r="N298" s="33"/>
    </row>
    <row r="299" spans="1:14" x14ac:dyDescent="0.2">
      <c r="A299" s="6">
        <v>20</v>
      </c>
      <c r="B299" s="4" t="s">
        <v>12</v>
      </c>
      <c r="C299" s="27">
        <f t="shared" ref="C299:E299" si="101">C240+C269</f>
        <v>2771467.8000000003</v>
      </c>
      <c r="D299" s="27">
        <f t="shared" si="101"/>
        <v>1326303.3899999999</v>
      </c>
      <c r="E299" s="27">
        <f t="shared" si="101"/>
        <v>-77241.39</v>
      </c>
      <c r="F299" s="3">
        <f t="shared" ref="F299:L299" si="102">F240</f>
        <v>144561.76</v>
      </c>
      <c r="G299" s="3">
        <f t="shared" si="102"/>
        <v>155953.18</v>
      </c>
      <c r="H299" s="3">
        <f t="shared" si="102"/>
        <v>211474.12</v>
      </c>
      <c r="I299" s="3">
        <f t="shared" si="102"/>
        <v>867679</v>
      </c>
      <c r="J299" s="3">
        <f t="shared" si="102"/>
        <v>10052.65</v>
      </c>
      <c r="K299" s="3">
        <f t="shared" si="102"/>
        <v>15702.3</v>
      </c>
      <c r="L299" s="3">
        <f t="shared" si="102"/>
        <v>0</v>
      </c>
      <c r="M299" s="3">
        <f t="shared" si="66"/>
        <v>5425952.8100000005</v>
      </c>
      <c r="N299" s="33"/>
    </row>
    <row r="300" spans="1:14" x14ac:dyDescent="0.2">
      <c r="A300" s="50" t="s">
        <v>38</v>
      </c>
      <c r="B300" s="51"/>
      <c r="C300" s="15">
        <f>SUM(C280:C299)</f>
        <v>81792328.280000001</v>
      </c>
      <c r="D300" s="15">
        <f t="shared" ref="D300:E300" si="103">SUM(D280:D299)</f>
        <v>39692892</v>
      </c>
      <c r="E300" s="15">
        <f t="shared" si="103"/>
        <v>-1439188.6500000001</v>
      </c>
      <c r="F300" s="15">
        <f>SUM(F280:F299)</f>
        <v>3198269.25</v>
      </c>
      <c r="G300" s="15">
        <f>SUM(G280:G299)</f>
        <v>3802484.48</v>
      </c>
      <c r="H300" s="15">
        <f>SUM(H280:H299)</f>
        <v>5436352.3499999996</v>
      </c>
      <c r="I300" s="15">
        <f t="shared" ref="I300:M300" si="104">SUM(I280:I299)</f>
        <v>7790042</v>
      </c>
      <c r="J300" s="15">
        <f t="shared" si="104"/>
        <v>199839.14999999997</v>
      </c>
      <c r="K300" s="15">
        <f t="shared" si="104"/>
        <v>312149.68</v>
      </c>
      <c r="L300" s="15">
        <f t="shared" si="104"/>
        <v>0</v>
      </c>
      <c r="M300" s="15">
        <f t="shared" si="104"/>
        <v>140785168.53999999</v>
      </c>
      <c r="N300" s="34"/>
    </row>
  </sheetData>
  <mergeCells count="138">
    <mergeCell ref="A153:B153"/>
    <mergeCell ref="A158:A160"/>
    <mergeCell ref="B158:B160"/>
    <mergeCell ref="C158:C160"/>
    <mergeCell ref="D158:D160"/>
    <mergeCell ref="A300:B300"/>
    <mergeCell ref="A275:M275"/>
    <mergeCell ref="A270:B270"/>
    <mergeCell ref="A277:A279"/>
    <mergeCell ref="B277:B279"/>
    <mergeCell ref="C277:C279"/>
    <mergeCell ref="D277:D279"/>
    <mergeCell ref="E277:E279"/>
    <mergeCell ref="F277:F279"/>
    <mergeCell ref="G277:G279"/>
    <mergeCell ref="H277:H279"/>
    <mergeCell ref="I277:I279"/>
    <mergeCell ref="J277:J279"/>
    <mergeCell ref="K277:K279"/>
    <mergeCell ref="L277:L279"/>
    <mergeCell ref="M277:M279"/>
    <mergeCell ref="A274:M274"/>
    <mergeCell ref="A245:F245"/>
    <mergeCell ref="A247:A249"/>
    <mergeCell ref="B247:B249"/>
    <mergeCell ref="C247:C249"/>
    <mergeCell ref="D247:D249"/>
    <mergeCell ref="E247:E249"/>
    <mergeCell ref="F247:F249"/>
    <mergeCell ref="G188:G190"/>
    <mergeCell ref="H188:H190"/>
    <mergeCell ref="A7:N7"/>
    <mergeCell ref="A63:B63"/>
    <mergeCell ref="A3:N3"/>
    <mergeCell ref="A4:N4"/>
    <mergeCell ref="A5:N5"/>
    <mergeCell ref="B40:B42"/>
    <mergeCell ref="C40:C42"/>
    <mergeCell ref="D40:D42"/>
    <mergeCell ref="E40:E42"/>
    <mergeCell ref="F40:F42"/>
    <mergeCell ref="G40:G42"/>
    <mergeCell ref="I40:I42"/>
    <mergeCell ref="J40:J42"/>
    <mergeCell ref="A9:N9"/>
    <mergeCell ref="A11:A13"/>
    <mergeCell ref="L40:L42"/>
    <mergeCell ref="K40:K42"/>
    <mergeCell ref="H40:H42"/>
    <mergeCell ref="A40:A42"/>
    <mergeCell ref="M40:M42"/>
    <mergeCell ref="G11:G13"/>
    <mergeCell ref="H11:H13"/>
    <mergeCell ref="K11:K13"/>
    <mergeCell ref="B11:B13"/>
    <mergeCell ref="C11:C13"/>
    <mergeCell ref="D11:D13"/>
    <mergeCell ref="E11:E13"/>
    <mergeCell ref="F11:F13"/>
    <mergeCell ref="D130:D132"/>
    <mergeCell ref="E130:E132"/>
    <mergeCell ref="F130:F132"/>
    <mergeCell ref="G130:G132"/>
    <mergeCell ref="H130:H132"/>
    <mergeCell ref="C100:C102"/>
    <mergeCell ref="D100:D102"/>
    <mergeCell ref="E100:E102"/>
    <mergeCell ref="F100:F102"/>
    <mergeCell ref="G100:G102"/>
    <mergeCell ref="H100:H102"/>
    <mergeCell ref="A98:N98"/>
    <mergeCell ref="J130:J132"/>
    <mergeCell ref="K130:K132"/>
    <mergeCell ref="A128:M128"/>
    <mergeCell ref="A38:M38"/>
    <mergeCell ref="A70:A72"/>
    <mergeCell ref="B70:B72"/>
    <mergeCell ref="C70:C72"/>
    <mergeCell ref="A93:B93"/>
    <mergeCell ref="A67:C68"/>
    <mergeCell ref="A97:N97"/>
    <mergeCell ref="A100:A102"/>
    <mergeCell ref="B100:B102"/>
    <mergeCell ref="I100:I102"/>
    <mergeCell ref="J100:J102"/>
    <mergeCell ref="K100:K102"/>
    <mergeCell ref="L100:L102"/>
    <mergeCell ref="M100:M102"/>
    <mergeCell ref="N100:N102"/>
    <mergeCell ref="A123:B123"/>
    <mergeCell ref="I218:I220"/>
    <mergeCell ref="J218:J220"/>
    <mergeCell ref="K218:K220"/>
    <mergeCell ref="L218:L220"/>
    <mergeCell ref="M218:M220"/>
    <mergeCell ref="A156:G156"/>
    <mergeCell ref="A185:M185"/>
    <mergeCell ref="A186:M186"/>
    <mergeCell ref="A216:M216"/>
    <mergeCell ref="B212:M212"/>
    <mergeCell ref="G158:G160"/>
    <mergeCell ref="I188:I190"/>
    <mergeCell ref="J188:J190"/>
    <mergeCell ref="K188:K190"/>
    <mergeCell ref="L188:L190"/>
    <mergeCell ref="A241:B241"/>
    <mergeCell ref="A218:A220"/>
    <mergeCell ref="B218:B220"/>
    <mergeCell ref="C218:C220"/>
    <mergeCell ref="D218:D220"/>
    <mergeCell ref="E218:E220"/>
    <mergeCell ref="F218:F220"/>
    <mergeCell ref="G218:G220"/>
    <mergeCell ref="H218:H220"/>
    <mergeCell ref="M11:M13"/>
    <mergeCell ref="M130:M132"/>
    <mergeCell ref="M188:M190"/>
    <mergeCell ref="A211:B211"/>
    <mergeCell ref="B213:N213"/>
    <mergeCell ref="A181:B181"/>
    <mergeCell ref="A188:A190"/>
    <mergeCell ref="B188:B190"/>
    <mergeCell ref="C188:C190"/>
    <mergeCell ref="D188:D190"/>
    <mergeCell ref="E188:E190"/>
    <mergeCell ref="F188:F190"/>
    <mergeCell ref="E158:E160"/>
    <mergeCell ref="F158:F160"/>
    <mergeCell ref="L11:L13"/>
    <mergeCell ref="N11:N13"/>
    <mergeCell ref="A34:B34"/>
    <mergeCell ref="A130:A132"/>
    <mergeCell ref="B130:B132"/>
    <mergeCell ref="C130:C132"/>
    <mergeCell ref="L130:L132"/>
    <mergeCell ref="I11:I13"/>
    <mergeCell ref="J11:J13"/>
    <mergeCell ref="I130:I132"/>
  </mergeCells>
  <printOptions horizontalCentered="1" verticalCentered="1"/>
  <pageMargins left="0.51" right="0.59" top="0.98425196850393704" bottom="0.98425196850393704" header="0" footer="0"/>
  <pageSetup scale="1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 2020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2020-07-14T19:10:25Z</cp:lastPrinted>
  <dcterms:created xsi:type="dcterms:W3CDTF">2003-08-05T00:29:54Z</dcterms:created>
  <dcterms:modified xsi:type="dcterms:W3CDTF">2020-11-11T18:23:17Z</dcterms:modified>
</cp:coreProperties>
</file>